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\Desktop\EJERCICIO 2021\TRANSPARENCIA\TRIMESTRE 3\"/>
    </mc:Choice>
  </mc:AlternateContent>
  <bookViews>
    <workbookView xWindow="0" yWindow="0" windowWidth="19170" windowHeight="7725"/>
  </bookViews>
  <sheets>
    <sheet name="F_Tabulares_Dependencias" sheetId="4" r:id="rId1"/>
    <sheet name="Hoja1" sheetId="5" r:id="rId2"/>
  </sheets>
  <externalReferences>
    <externalReference r:id="rId3"/>
  </externalReferences>
  <definedNames>
    <definedName name="_xlnm.Print_Area" localSheetId="0">F_Tabulares_Dependencias!$A$1:$J$85</definedName>
    <definedName name="Hidden_14">[1]Hidden_1!$A$1:$A$11</definedName>
    <definedName name="Hidden_212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4" l="1"/>
  <c r="I47" i="4" l="1"/>
  <c r="J42" i="4"/>
  <c r="I42" i="4"/>
  <c r="G42" i="4"/>
  <c r="I37" i="4"/>
  <c r="G71" i="4" l="1"/>
  <c r="J71" i="4" s="1"/>
  <c r="G40" i="4"/>
  <c r="J40" i="4" s="1"/>
  <c r="G27" i="4"/>
  <c r="J27" i="4" s="1"/>
  <c r="G24" i="4"/>
  <c r="J24" i="4" s="1"/>
  <c r="G73" i="4"/>
  <c r="J73" i="4" s="1"/>
  <c r="G72" i="4"/>
  <c r="J72" i="4" s="1"/>
  <c r="G68" i="4"/>
  <c r="J68" i="4" s="1"/>
  <c r="G67" i="4"/>
  <c r="J67" i="4" s="1"/>
  <c r="G66" i="4"/>
  <c r="J66" i="4" s="1"/>
  <c r="G65" i="4"/>
  <c r="J65" i="4" s="1"/>
  <c r="G39" i="4"/>
  <c r="J39" i="4" s="1"/>
  <c r="G26" i="4"/>
  <c r="J26" i="4" s="1"/>
  <c r="G25" i="4"/>
  <c r="J25" i="4" s="1"/>
  <c r="G23" i="4"/>
  <c r="J23" i="4" s="1"/>
  <c r="G22" i="4"/>
  <c r="J22" i="4" s="1"/>
  <c r="G15" i="4"/>
  <c r="J15" i="4" s="1"/>
  <c r="G14" i="4"/>
  <c r="J14" i="4" s="1"/>
  <c r="G13" i="4"/>
  <c r="J13" i="4" s="1"/>
  <c r="G10" i="4"/>
  <c r="J10" i="4" s="1"/>
  <c r="G79" i="4"/>
  <c r="J79" i="4" s="1"/>
  <c r="G78" i="4"/>
  <c r="J78" i="4" s="1"/>
  <c r="G77" i="4"/>
  <c r="J77" i="4" s="1"/>
  <c r="G76" i="4"/>
  <c r="J76" i="4" s="1"/>
  <c r="G70" i="4"/>
  <c r="J70" i="4" s="1"/>
  <c r="G69" i="4"/>
  <c r="J69" i="4" s="1"/>
  <c r="G64" i="4"/>
  <c r="J64" i="4" s="1"/>
  <c r="G63" i="4"/>
  <c r="J63" i="4" s="1"/>
  <c r="G62" i="4"/>
  <c r="J62" i="4" s="1"/>
  <c r="G61" i="4"/>
  <c r="J61" i="4" s="1"/>
  <c r="G60" i="4"/>
  <c r="J60" i="4" s="1"/>
  <c r="G59" i="4"/>
  <c r="J59" i="4" s="1"/>
  <c r="G58" i="4"/>
  <c r="J58" i="4" s="1"/>
  <c r="G57" i="4"/>
  <c r="J57" i="4" s="1"/>
  <c r="G56" i="4"/>
  <c r="J56" i="4" s="1"/>
  <c r="G55" i="4"/>
  <c r="J55" i="4" s="1"/>
  <c r="G54" i="4"/>
  <c r="J54" i="4" s="1"/>
  <c r="G53" i="4"/>
  <c r="J53" i="4" s="1"/>
  <c r="G52" i="4"/>
  <c r="J52" i="4" s="1"/>
  <c r="G51" i="4"/>
  <c r="J51" i="4" s="1"/>
  <c r="G50" i="4"/>
  <c r="J50" i="4" s="1"/>
  <c r="G49" i="4"/>
  <c r="J49" i="4" s="1"/>
  <c r="G48" i="4"/>
  <c r="J48" i="4" s="1"/>
  <c r="G45" i="4"/>
  <c r="J45" i="4" s="1"/>
  <c r="G44" i="4"/>
  <c r="J44" i="4" s="1"/>
  <c r="G43" i="4"/>
  <c r="J43" i="4" s="1"/>
  <c r="G41" i="4"/>
  <c r="J41" i="4" s="1"/>
  <c r="G38" i="4"/>
  <c r="J38" i="4" s="1"/>
  <c r="G37" i="4"/>
  <c r="J37" i="4" s="1"/>
  <c r="G36" i="4"/>
  <c r="J36" i="4" s="1"/>
  <c r="G35" i="4"/>
  <c r="J35" i="4" s="1"/>
  <c r="G34" i="4"/>
  <c r="J34" i="4" s="1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1" i="4"/>
  <c r="J21" i="4" s="1"/>
  <c r="G20" i="4"/>
  <c r="J20" i="4" s="1"/>
  <c r="G17" i="4"/>
  <c r="J17" i="4" s="1"/>
  <c r="G16" i="4"/>
  <c r="J16" i="4" s="1"/>
  <c r="G9" i="4"/>
  <c r="J9" i="4" s="1"/>
  <c r="G8" i="4"/>
  <c r="J8" i="4" s="1"/>
  <c r="G7" i="4"/>
  <c r="J7" i="4" s="1"/>
  <c r="G81" i="4"/>
  <c r="J81" i="4" s="1"/>
  <c r="G80" i="4"/>
  <c r="J80" i="4" s="1"/>
  <c r="G75" i="4"/>
  <c r="J75" i="4" s="1"/>
  <c r="G74" i="4"/>
  <c r="J74" i="4" s="1"/>
  <c r="G47" i="4"/>
  <c r="J47" i="4" s="1"/>
  <c r="G46" i="4"/>
  <c r="J46" i="4" s="1"/>
  <c r="G19" i="4"/>
  <c r="J19" i="4" s="1"/>
  <c r="G18" i="4"/>
  <c r="J18" i="4" s="1"/>
  <c r="G12" i="4"/>
  <c r="J12" i="4" s="1"/>
  <c r="G11" i="4"/>
  <c r="J11" i="4" s="1"/>
</calcChain>
</file>

<file path=xl/sharedStrings.xml><?xml version="1.0" encoding="utf-8"?>
<sst xmlns="http://schemas.openxmlformats.org/spreadsheetml/2006/main" count="167" uniqueCount="96">
  <si>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</si>
  <si>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</si>
  <si>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</si>
  <si>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</si>
  <si>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</si>
  <si>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</si>
  <si>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</si>
  <si>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</si>
  <si>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</si>
  <si>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</si>
  <si>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</si>
  <si>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</si>
  <si>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</si>
  <si>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 xml:space="preserve">Área responsable de integrar la información: </t>
  </si>
  <si>
    <t xml:space="preserve">AUXILIAR DE SERVICIOS Y MANTENIMIENTO </t>
  </si>
  <si>
    <t>BASE</t>
  </si>
  <si>
    <t>AUXILIAR DE SERVICIOS Y MANTENIMIENTO INTERINO</t>
  </si>
  <si>
    <t>CONTRATO</t>
  </si>
  <si>
    <t xml:space="preserve">CAPTURISTA </t>
  </si>
  <si>
    <t>CAPTURISTA INTERINO</t>
  </si>
  <si>
    <t xml:space="preserve">OFICIAL DE SERVICIOS </t>
  </si>
  <si>
    <t>OFICIAL DE SERVICIOS INTERINO</t>
  </si>
  <si>
    <t xml:space="preserve">TAQUIMECANOGRAFA </t>
  </si>
  <si>
    <t>TAQUIMECANOGRAFA INTERINO</t>
  </si>
  <si>
    <t xml:space="preserve">VIGILANTE </t>
  </si>
  <si>
    <t xml:space="preserve">VIGILANTE (INTERINO) </t>
  </si>
  <si>
    <t xml:space="preserve">ALMACENISTA </t>
  </si>
  <si>
    <t>ALMACENISTA INTERINO</t>
  </si>
  <si>
    <t xml:space="preserve">ANALISTA ESPECIALIZADO </t>
  </si>
  <si>
    <t xml:space="preserve">BIBLIOTECARIO </t>
  </si>
  <si>
    <t>BIBLIOTECARIO INTERINO</t>
  </si>
  <si>
    <t xml:space="preserve">CHOFER </t>
  </si>
  <si>
    <t>CHOFER INTERINO</t>
  </si>
  <si>
    <t xml:space="preserve">DOCENTE CON ACTIVIDADES COMPLEMENTARIAS </t>
  </si>
  <si>
    <t xml:space="preserve">DOCENTE CON ACTIVIDADES DE ORIENTACION EDUCATIVA </t>
  </si>
  <si>
    <t xml:space="preserve">DOCENTE HORAS CLASE </t>
  </si>
  <si>
    <t>DOCENTE HORAS CLASE INTERINO</t>
  </si>
  <si>
    <t xml:space="preserve">ENCARGADO DE LA SALA DE COMPUTO MOD "B" </t>
  </si>
  <si>
    <t>ENCARGADO DE LA SALA DE COMPUTO MOD "B" INTERINO</t>
  </si>
  <si>
    <t xml:space="preserve">ENCARGADO DE LA SALA DE COMPUTO MOD "C" </t>
  </si>
  <si>
    <t>ENCARGADO DE LA SALA DE COMPUTO MOD "C" INTERINO</t>
  </si>
  <si>
    <t xml:space="preserve">ENCARGADO DE ORDEN </t>
  </si>
  <si>
    <t>ENCARGADO DE ORDEN INTERINO</t>
  </si>
  <si>
    <t xml:space="preserve">ENFERMERA </t>
  </si>
  <si>
    <t xml:space="preserve">JEFE DE OFICINA </t>
  </si>
  <si>
    <t xml:space="preserve">LABORATORISTA </t>
  </si>
  <si>
    <t xml:space="preserve">OFICIAL DE MANTENIMIENTO </t>
  </si>
  <si>
    <t>OFICIAL DE MANTENIMIENTO INTERINO</t>
  </si>
  <si>
    <t xml:space="preserve">OPERADOR DE EQUIPO TIPOGRAFICO ESPECIALIZADO </t>
  </si>
  <si>
    <t>PROFESOR CECYTE I ASOCIADO "B", 3/4 TIEMPO</t>
  </si>
  <si>
    <t>PROFESOR CECYTE I ASOCIADO "B", 3/4 TIEMPO (30 HORAS)</t>
  </si>
  <si>
    <t>PROFESOR CECYTE I ASOCIADO "B",1/2 TIEMPO</t>
  </si>
  <si>
    <t>PROFESOR CECYTE I ASOCIADO "B",1/2 TIEMPO (20 HORAS)</t>
  </si>
  <si>
    <t>PROFESOR CECYTE I ASOCIADO "B",3/4 TIEMPO</t>
  </si>
  <si>
    <t xml:space="preserve">PROFESOR CECYTE II </t>
  </si>
  <si>
    <t>PROFESOR CECYTE II  ASOCIADO "C",  3/4 TIEMPO</t>
  </si>
  <si>
    <t>PROFESOR CECYTE II  ASOCIADO "C",  3/4 TIEMPO (30 HORAS)</t>
  </si>
  <si>
    <t>PROFESOR CECYTE II ASOCIADO "C",   TIEMPO COMPLETO</t>
  </si>
  <si>
    <t>PROFESOR CECYTE II ASOCIADO "C", 1/2 TIEMPO</t>
  </si>
  <si>
    <t>PROFESOR CECYTE III  TITULAR "A"  1/2 TIEMPO</t>
  </si>
  <si>
    <t>PROFESOR CECYTE III  TITULAR "A"  TIEMPO COMPLETO</t>
  </si>
  <si>
    <t>PROFESOR CECYTE III  TITULAR "A" 3/4 TIEMPO</t>
  </si>
  <si>
    <t>PROFESOR CECYTE IV  TITULAR "B" 3/4 TIEMPO</t>
  </si>
  <si>
    <t xml:space="preserve">PROGRAMADOR </t>
  </si>
  <si>
    <t>PROGRAMADOR  INTERINO</t>
  </si>
  <si>
    <t xml:space="preserve">SECRETARIO DE DIRECTOR DE PLANTEL </t>
  </si>
  <si>
    <t>SECRETARIO DE DIRECTOR DE PLANTEL INTERINO</t>
  </si>
  <si>
    <t xml:space="preserve">TECNICO ESPECIALIZADO </t>
  </si>
  <si>
    <t xml:space="preserve">TITULAR "C" 3/4 TIEMPO </t>
  </si>
  <si>
    <t xml:space="preserve">TRABAJADOR SOCIAL </t>
  </si>
  <si>
    <t>TRABAJADOR SOCIAL INTERINO</t>
  </si>
  <si>
    <t xml:space="preserve">ASOCIADO "A",1/2 TIEMPO </t>
  </si>
  <si>
    <t xml:space="preserve">AUXILIAR DEL RESPONSABLE DEL CENTRO "A" </t>
  </si>
  <si>
    <t>CONFIANZA</t>
  </si>
  <si>
    <t xml:space="preserve">AUXILIAR DEL RESPONSABLE DEL CENTRO "B" </t>
  </si>
  <si>
    <t xml:space="preserve">AUXILIAR DEL RESPONSABLE DEL CENTRO "C" </t>
  </si>
  <si>
    <t xml:space="preserve">COORDINADOR DE PLANTEL </t>
  </si>
  <si>
    <t xml:space="preserve">COORDINADOR DE TECNICOS ESPECIALIZADOS </t>
  </si>
  <si>
    <t xml:space="preserve">DIRECTOR DE PLANTEL  "A" </t>
  </si>
  <si>
    <t xml:space="preserve">DIRECTOR DE PLANTEL  "B" </t>
  </si>
  <si>
    <t xml:space="preserve">INGENIERO EN SISTEMAS </t>
  </si>
  <si>
    <t xml:space="preserve">RESPONSABLE DEL CENTRO "A" </t>
  </si>
  <si>
    <t xml:space="preserve">RESPONSABLE DEL CENTRO "B" </t>
  </si>
  <si>
    <t xml:space="preserve">RESPONSABLE DEL CENTRO "C" </t>
  </si>
  <si>
    <t xml:space="preserve">SECRETARIA DE DIRECTOR DE AREA </t>
  </si>
  <si>
    <t xml:space="preserve">SUBDIRECTOR DE PLANTEL </t>
  </si>
  <si>
    <t xml:space="preserve">SUPERVISOR </t>
  </si>
  <si>
    <t xml:space="preserve">DIRECTOR DE AREA </t>
  </si>
  <si>
    <t>MMYS</t>
  </si>
  <si>
    <t xml:space="preserve">DIRECTOR GENERAL </t>
  </si>
  <si>
    <t xml:space="preserve">JEFE DE DEPARTAMENTO </t>
  </si>
  <si>
    <t xml:space="preserve">SUBDIRECTOR DE AREA </t>
  </si>
  <si>
    <t>TABULADOR DE SUELDO MENSUAL
(COLEGIO DE ESTUDIOS CIENTIFICOS Y TECNOLOGICOS DEL ESTADO DE OAXACA)</t>
  </si>
  <si>
    <t>TERCER TRIMESTRE 2021</t>
  </si>
  <si>
    <t>Fecha de corte: 30/09/2021</t>
  </si>
  <si>
    <t>JEFE DE OFICINA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</si>
</sst>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/>
    <xf numFmtId="0" fontId="0" fillId="0" borderId="0" xfId="0" applyFont="1"/>
    <xf numFmtId="0" fontId="1" fillId="0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Fill="1"/>
    <xf numFmtId="3" fontId="5" fillId="0" borderId="0" xfId="0" applyNumberFormat="1" applyFont="1" applyFill="1" applyAlignment="1">
      <alignment vertical="center"/>
    </xf>
    <xf numFmtId="0" fontId="0" fillId="0" borderId="0" xfId="0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64" zoomScale="93" zoomScaleNormal="85" workbookViewId="0">
      <selection activeCell="F92" sqref="F92"/>
    </sheetView>
  </sheetViews>
  <sheetFormatPr baseColWidth="10" defaultRowHeight="15" x14ac:dyDescent="0.25"/>
  <cols>
    <col min="1" max="1" width="52.140625" customWidth="1"/>
    <col min="2" max="2" width="14.140625" customWidth="1"/>
    <col min="3" max="3" width="10" customWidth="1"/>
    <col min="4" max="4" width="13.140625" style="24" customWidth="1"/>
    <col min="5" max="5" width="13" customWidth="1"/>
    <col min="6" max="6" width="21" customWidth="1"/>
    <col min="7" max="7" width="14" customWidth="1"/>
    <col min="8" max="8" width="18.85546875" customWidth="1"/>
    <col min="9" max="9" width="19.85546875" customWidth="1"/>
    <col min="10" max="10" width="14.85546875" customWidth="1"/>
  </cols>
  <sheetData>
    <row r="1" spans="1:10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.75" customHeight="1" x14ac:dyDescent="0.25">
      <c r="A2" s="21" t="s">
        <v>92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0" t="s">
        <v>93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1"/>
      <c r="B4" s="1"/>
      <c r="C4" s="1"/>
      <c r="D4" s="22"/>
      <c r="E4" s="2"/>
    </row>
    <row r="5" spans="1:10" x14ac:dyDescent="0.25">
      <c r="A5" s="19" t="s">
        <v>11</v>
      </c>
      <c r="B5" s="19" t="s">
        <v>10</v>
      </c>
      <c r="C5" s="19" t="s">
        <v>1</v>
      </c>
      <c r="D5" s="18" t="s">
        <v>12</v>
      </c>
      <c r="E5" s="19" t="s">
        <v>2</v>
      </c>
      <c r="F5" s="19"/>
      <c r="G5" s="19"/>
      <c r="H5" s="19" t="s">
        <v>3</v>
      </c>
      <c r="I5" s="19"/>
      <c r="J5" s="18" t="s">
        <v>4</v>
      </c>
    </row>
    <row r="6" spans="1:10" ht="48.75" customHeight="1" x14ac:dyDescent="0.25">
      <c r="A6" s="19"/>
      <c r="B6" s="19"/>
      <c r="C6" s="19"/>
      <c r="D6" s="18"/>
      <c r="E6" s="16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9"/>
    </row>
    <row r="7" spans="1:10" s="14" customFormat="1" x14ac:dyDescent="0.25">
      <c r="A7" s="11" t="s">
        <v>26</v>
      </c>
      <c r="B7" s="11" t="s">
        <v>15</v>
      </c>
      <c r="C7" s="11">
        <v>4</v>
      </c>
      <c r="D7" s="11">
        <v>2</v>
      </c>
      <c r="E7" s="12">
        <v>6463.53</v>
      </c>
      <c r="F7" s="13">
        <v>2575.61</v>
      </c>
      <c r="G7" s="13">
        <f t="shared" ref="G7:G38" si="0">E7+F7</f>
        <v>9039.14</v>
      </c>
      <c r="H7" s="13">
        <v>758.08</v>
      </c>
      <c r="I7" s="13">
        <v>378.14</v>
      </c>
      <c r="J7" s="13">
        <f>SUM(G7-H7-I7)*12</f>
        <v>94835.04</v>
      </c>
    </row>
    <row r="8" spans="1:10" s="14" customFormat="1" x14ac:dyDescent="0.25">
      <c r="A8" s="11" t="s">
        <v>27</v>
      </c>
      <c r="B8" s="11" t="s">
        <v>17</v>
      </c>
      <c r="C8" s="11"/>
      <c r="D8" s="11">
        <v>3</v>
      </c>
      <c r="E8" s="12">
        <v>6182.66</v>
      </c>
      <c r="F8" s="13">
        <v>1255</v>
      </c>
      <c r="G8" s="13">
        <f t="shared" si="0"/>
        <v>7437.66</v>
      </c>
      <c r="H8" s="13">
        <v>849.68</v>
      </c>
      <c r="I8" s="13">
        <v>181.85</v>
      </c>
      <c r="J8" s="13">
        <f>SUM(G8-H8-I8)*12</f>
        <v>76873.56</v>
      </c>
    </row>
    <row r="9" spans="1:10" s="14" customFormat="1" x14ac:dyDescent="0.25">
      <c r="A9" s="11" t="s">
        <v>28</v>
      </c>
      <c r="B9" s="11" t="s">
        <v>15</v>
      </c>
      <c r="C9" s="11">
        <v>13</v>
      </c>
      <c r="D9" s="11">
        <v>18</v>
      </c>
      <c r="E9" s="12">
        <v>10110.459999999999</v>
      </c>
      <c r="F9" s="13">
        <v>2575.61</v>
      </c>
      <c r="G9" s="13">
        <f t="shared" si="0"/>
        <v>12686.07</v>
      </c>
      <c r="H9" s="13">
        <v>851.42</v>
      </c>
      <c r="I9" s="13">
        <v>669.36</v>
      </c>
      <c r="J9" s="13">
        <f t="shared" ref="J9:J73" si="1">SUM(G9-H9-I9)*12</f>
        <v>133983.47999999998</v>
      </c>
    </row>
    <row r="10" spans="1:10" s="14" customFormat="1" x14ac:dyDescent="0.25">
      <c r="A10" s="11" t="s">
        <v>71</v>
      </c>
      <c r="B10" s="11" t="s">
        <v>15</v>
      </c>
      <c r="C10" s="11"/>
      <c r="D10" s="11">
        <v>12</v>
      </c>
      <c r="E10" s="12">
        <v>12526.68</v>
      </c>
      <c r="F10" s="13">
        <v>2575.61</v>
      </c>
      <c r="G10" s="13">
        <f t="shared" si="0"/>
        <v>15102.29</v>
      </c>
      <c r="H10" s="13">
        <v>1263.94</v>
      </c>
      <c r="I10" s="13">
        <v>526.54</v>
      </c>
      <c r="J10" s="13">
        <f t="shared" si="1"/>
        <v>159741.72000000003</v>
      </c>
    </row>
    <row r="11" spans="1:10" s="14" customFormat="1" x14ac:dyDescent="0.25">
      <c r="A11" s="11" t="s">
        <v>14</v>
      </c>
      <c r="B11" s="11" t="s">
        <v>15</v>
      </c>
      <c r="C11" s="11">
        <v>3</v>
      </c>
      <c r="D11" s="11">
        <v>56</v>
      </c>
      <c r="E11" s="12">
        <v>6172.8</v>
      </c>
      <c r="F11" s="13">
        <v>2575.61</v>
      </c>
      <c r="G11" s="13">
        <f t="shared" si="0"/>
        <v>8748.41</v>
      </c>
      <c r="H11" s="13">
        <v>661.24</v>
      </c>
      <c r="I11" s="13">
        <v>346.38</v>
      </c>
      <c r="J11" s="13">
        <f t="shared" si="1"/>
        <v>92889.48</v>
      </c>
    </row>
    <row r="12" spans="1:10" s="14" customFormat="1" x14ac:dyDescent="0.25">
      <c r="A12" s="11" t="s">
        <v>16</v>
      </c>
      <c r="B12" s="11" t="s">
        <v>17</v>
      </c>
      <c r="C12" s="11"/>
      <c r="D12" s="11">
        <v>17</v>
      </c>
      <c r="E12" s="12">
        <v>5903.74</v>
      </c>
      <c r="F12" s="13">
        <v>1255</v>
      </c>
      <c r="G12" s="13">
        <f t="shared" si="0"/>
        <v>7158.74</v>
      </c>
      <c r="H12" s="13">
        <v>198.38</v>
      </c>
      <c r="I12" s="13">
        <v>169.06</v>
      </c>
      <c r="J12" s="13">
        <f t="shared" si="1"/>
        <v>81495.599999999991</v>
      </c>
    </row>
    <row r="13" spans="1:10" s="14" customFormat="1" x14ac:dyDescent="0.25">
      <c r="A13" s="11" t="s">
        <v>72</v>
      </c>
      <c r="B13" s="11" t="s">
        <v>73</v>
      </c>
      <c r="C13" s="11"/>
      <c r="D13" s="11">
        <v>4</v>
      </c>
      <c r="E13" s="12">
        <v>15351.22</v>
      </c>
      <c r="F13" s="13">
        <v>0</v>
      </c>
      <c r="G13" s="13">
        <f t="shared" si="0"/>
        <v>15351.22</v>
      </c>
      <c r="H13" s="13">
        <v>1837.86</v>
      </c>
      <c r="I13" s="13">
        <v>468.42</v>
      </c>
      <c r="J13" s="13">
        <f t="shared" si="1"/>
        <v>156539.27999999997</v>
      </c>
    </row>
    <row r="14" spans="1:10" s="14" customFormat="1" x14ac:dyDescent="0.25">
      <c r="A14" s="11" t="s">
        <v>74</v>
      </c>
      <c r="B14" s="11" t="s">
        <v>73</v>
      </c>
      <c r="C14" s="11"/>
      <c r="D14" s="11">
        <v>16</v>
      </c>
      <c r="E14" s="12">
        <v>17653.740000000002</v>
      </c>
      <c r="F14" s="13">
        <v>0</v>
      </c>
      <c r="G14" s="13">
        <f t="shared" si="0"/>
        <v>17653.740000000002</v>
      </c>
      <c r="H14" s="13">
        <v>2329.67</v>
      </c>
      <c r="I14" s="13">
        <v>543.52</v>
      </c>
      <c r="J14" s="13">
        <f t="shared" si="1"/>
        <v>177366.6</v>
      </c>
    </row>
    <row r="15" spans="1:10" s="14" customFormat="1" x14ac:dyDescent="0.25">
      <c r="A15" s="11" t="s">
        <v>75</v>
      </c>
      <c r="B15" s="11" t="s">
        <v>73</v>
      </c>
      <c r="C15" s="11"/>
      <c r="D15" s="11">
        <v>41</v>
      </c>
      <c r="E15" s="12">
        <v>20301.900000000001</v>
      </c>
      <c r="F15" s="13">
        <v>0</v>
      </c>
      <c r="G15" s="13">
        <f t="shared" si="0"/>
        <v>20301.900000000001</v>
      </c>
      <c r="H15" s="13">
        <v>2895.32</v>
      </c>
      <c r="I15" s="13">
        <v>629.9</v>
      </c>
      <c r="J15" s="13">
        <f t="shared" si="1"/>
        <v>201320.16</v>
      </c>
    </row>
    <row r="16" spans="1:10" s="14" customFormat="1" x14ac:dyDescent="0.25">
      <c r="A16" s="11" t="s">
        <v>29</v>
      </c>
      <c r="B16" s="11" t="s">
        <v>15</v>
      </c>
      <c r="C16" s="11">
        <v>6</v>
      </c>
      <c r="D16" s="11">
        <v>22</v>
      </c>
      <c r="E16" s="12">
        <v>7101.1</v>
      </c>
      <c r="F16" s="13">
        <v>2575.61</v>
      </c>
      <c r="G16" s="13">
        <f t="shared" si="0"/>
        <v>9676.7100000000009</v>
      </c>
      <c r="H16" s="13">
        <v>498.62</v>
      </c>
      <c r="I16" s="13">
        <v>405.5</v>
      </c>
      <c r="J16" s="13">
        <f t="shared" si="1"/>
        <v>105271.08</v>
      </c>
    </row>
    <row r="17" spans="1:10" s="14" customFormat="1" x14ac:dyDescent="0.25">
      <c r="A17" s="11" t="s">
        <v>30</v>
      </c>
      <c r="B17" s="11" t="s">
        <v>17</v>
      </c>
      <c r="C17" s="11"/>
      <c r="D17" s="11">
        <v>1</v>
      </c>
      <c r="E17" s="12">
        <v>6791.4</v>
      </c>
      <c r="F17" s="13">
        <v>1255</v>
      </c>
      <c r="G17" s="13">
        <f t="shared" si="0"/>
        <v>8046.4</v>
      </c>
      <c r="H17" s="13">
        <v>464.93</v>
      </c>
      <c r="I17" s="13">
        <v>191.1</v>
      </c>
      <c r="J17" s="13">
        <f t="shared" si="1"/>
        <v>88684.439999999988</v>
      </c>
    </row>
    <row r="18" spans="1:10" s="14" customFormat="1" x14ac:dyDescent="0.25">
      <c r="A18" s="11" t="s">
        <v>18</v>
      </c>
      <c r="B18" s="11" t="s">
        <v>15</v>
      </c>
      <c r="C18" s="11">
        <v>8</v>
      </c>
      <c r="D18" s="11">
        <v>41</v>
      </c>
      <c r="E18" s="12">
        <v>7875.96</v>
      </c>
      <c r="F18" s="13">
        <v>2575.61</v>
      </c>
      <c r="G18" s="13">
        <f t="shared" si="0"/>
        <v>10451.57</v>
      </c>
      <c r="H18" s="13">
        <v>582.92999999999995</v>
      </c>
      <c r="I18" s="13">
        <v>433.52</v>
      </c>
      <c r="J18" s="13">
        <f t="shared" si="1"/>
        <v>113221.43999999999</v>
      </c>
    </row>
    <row r="19" spans="1:10" s="14" customFormat="1" x14ac:dyDescent="0.25">
      <c r="A19" s="11" t="s">
        <v>19</v>
      </c>
      <c r="B19" s="11" t="s">
        <v>17</v>
      </c>
      <c r="C19" s="11"/>
      <c r="D19" s="11">
        <v>1</v>
      </c>
      <c r="E19" s="12">
        <v>7532.35</v>
      </c>
      <c r="F19" s="13">
        <v>1255</v>
      </c>
      <c r="G19" s="13">
        <f t="shared" si="0"/>
        <v>8787.35</v>
      </c>
      <c r="H19" s="13">
        <v>545.54</v>
      </c>
      <c r="I19" s="13">
        <v>212.52</v>
      </c>
      <c r="J19" s="13">
        <f t="shared" si="1"/>
        <v>96351.48000000001</v>
      </c>
    </row>
    <row r="20" spans="1:10" s="14" customFormat="1" x14ac:dyDescent="0.25">
      <c r="A20" s="11" t="s">
        <v>31</v>
      </c>
      <c r="B20" s="11" t="s">
        <v>15</v>
      </c>
      <c r="C20" s="11">
        <v>4</v>
      </c>
      <c r="D20" s="11">
        <v>1</v>
      </c>
      <c r="E20" s="12">
        <v>6463.53</v>
      </c>
      <c r="F20" s="13">
        <v>2575.61</v>
      </c>
      <c r="G20" s="13">
        <f t="shared" si="0"/>
        <v>9039.14</v>
      </c>
      <c r="H20" s="13">
        <v>429.25</v>
      </c>
      <c r="I20" s="13">
        <v>354.6</v>
      </c>
      <c r="J20" s="13">
        <f t="shared" si="1"/>
        <v>99063.479999999981</v>
      </c>
    </row>
    <row r="21" spans="1:10" s="14" customFormat="1" x14ac:dyDescent="0.25">
      <c r="A21" s="11" t="s">
        <v>32</v>
      </c>
      <c r="B21" s="11" t="s">
        <v>17</v>
      </c>
      <c r="C21" s="11"/>
      <c r="D21" s="11">
        <v>2</v>
      </c>
      <c r="E21" s="12">
        <v>6182.65</v>
      </c>
      <c r="F21" s="13">
        <v>1255</v>
      </c>
      <c r="G21" s="13">
        <f t="shared" si="0"/>
        <v>7437.65</v>
      </c>
      <c r="H21" s="13">
        <v>154.65</v>
      </c>
      <c r="I21" s="13">
        <v>175.98</v>
      </c>
      <c r="J21" s="13">
        <f t="shared" si="1"/>
        <v>85284.24</v>
      </c>
    </row>
    <row r="22" spans="1:10" s="14" customFormat="1" x14ac:dyDescent="0.25">
      <c r="A22" s="11" t="s">
        <v>76</v>
      </c>
      <c r="B22" s="11" t="s">
        <v>73</v>
      </c>
      <c r="C22" s="11"/>
      <c r="D22" s="11">
        <v>101</v>
      </c>
      <c r="E22" s="12">
        <v>31412.82</v>
      </c>
      <c r="F22" s="13">
        <v>0</v>
      </c>
      <c r="G22" s="13">
        <f t="shared" si="0"/>
        <v>31412.82</v>
      </c>
      <c r="H22" s="13">
        <v>5364.18</v>
      </c>
      <c r="I22" s="13">
        <v>992.28</v>
      </c>
      <c r="J22" s="13">
        <f t="shared" si="1"/>
        <v>300676.32</v>
      </c>
    </row>
    <row r="23" spans="1:10" s="14" customFormat="1" x14ac:dyDescent="0.25">
      <c r="A23" s="11" t="s">
        <v>77</v>
      </c>
      <c r="B23" s="11" t="s">
        <v>73</v>
      </c>
      <c r="C23" s="11">
        <v>16</v>
      </c>
      <c r="D23" s="11">
        <v>38</v>
      </c>
      <c r="E23" s="12">
        <v>12265.31</v>
      </c>
      <c r="F23" s="13">
        <v>1255</v>
      </c>
      <c r="G23" s="13">
        <f t="shared" si="0"/>
        <v>13520.31</v>
      </c>
      <c r="H23" s="13">
        <v>1361.34</v>
      </c>
      <c r="I23" s="13">
        <v>395.1</v>
      </c>
      <c r="J23" s="13">
        <f t="shared" si="1"/>
        <v>141166.44</v>
      </c>
    </row>
    <row r="24" spans="1:10" s="14" customFormat="1" x14ac:dyDescent="0.25">
      <c r="A24" s="11" t="s">
        <v>87</v>
      </c>
      <c r="B24" s="11" t="s">
        <v>88</v>
      </c>
      <c r="C24" s="11"/>
      <c r="D24" s="11">
        <v>5</v>
      </c>
      <c r="E24" s="12">
        <v>41603.25</v>
      </c>
      <c r="F24" s="13">
        <v>29305</v>
      </c>
      <c r="G24" s="13">
        <f t="shared" si="0"/>
        <v>70908.25</v>
      </c>
      <c r="H24" s="13">
        <v>16491.13</v>
      </c>
      <c r="I24" s="13">
        <v>1832.94</v>
      </c>
      <c r="J24" s="13">
        <f t="shared" si="1"/>
        <v>631010.15999999992</v>
      </c>
    </row>
    <row r="25" spans="1:10" s="14" customFormat="1" x14ac:dyDescent="0.25">
      <c r="A25" s="11" t="s">
        <v>78</v>
      </c>
      <c r="B25" s="11" t="s">
        <v>73</v>
      </c>
      <c r="C25" s="11"/>
      <c r="D25" s="11">
        <v>11</v>
      </c>
      <c r="E25" s="12">
        <v>38387.919999999998</v>
      </c>
      <c r="F25" s="13">
        <v>0</v>
      </c>
      <c r="G25" s="13">
        <f t="shared" si="0"/>
        <v>38387.919999999998</v>
      </c>
      <c r="H25" s="13">
        <v>7004.72</v>
      </c>
      <c r="I25" s="13">
        <v>1219.78</v>
      </c>
      <c r="J25" s="13">
        <f t="shared" si="1"/>
        <v>361961.04</v>
      </c>
    </row>
    <row r="26" spans="1:10" s="14" customFormat="1" x14ac:dyDescent="0.25">
      <c r="A26" s="11" t="s">
        <v>79</v>
      </c>
      <c r="B26" s="11" t="s">
        <v>73</v>
      </c>
      <c r="C26" s="11"/>
      <c r="D26" s="11">
        <v>29</v>
      </c>
      <c r="E26" s="12">
        <v>44146.2</v>
      </c>
      <c r="F26" s="13">
        <v>0</v>
      </c>
      <c r="G26" s="13">
        <f t="shared" si="0"/>
        <v>44146.2</v>
      </c>
      <c r="H26" s="13">
        <v>8463.31</v>
      </c>
      <c r="I26" s="13">
        <v>1407.58</v>
      </c>
      <c r="J26" s="13">
        <f t="shared" si="1"/>
        <v>411303.72</v>
      </c>
    </row>
    <row r="27" spans="1:10" s="14" customFormat="1" x14ac:dyDescent="0.25">
      <c r="A27" s="11" t="s">
        <v>89</v>
      </c>
      <c r="B27" s="11" t="s">
        <v>88</v>
      </c>
      <c r="C27" s="11"/>
      <c r="D27" s="11">
        <v>1</v>
      </c>
      <c r="E27" s="12">
        <v>55234.63</v>
      </c>
      <c r="F27" s="13">
        <v>78700</v>
      </c>
      <c r="G27" s="13">
        <f t="shared" si="0"/>
        <v>133934.63</v>
      </c>
      <c r="H27" s="13">
        <v>36967.360000000001</v>
      </c>
      <c r="I27" s="13">
        <v>1832.94</v>
      </c>
      <c r="J27" s="13">
        <f t="shared" si="1"/>
        <v>1141611.96</v>
      </c>
    </row>
    <row r="28" spans="1:10" s="14" customFormat="1" x14ac:dyDescent="0.25">
      <c r="A28" s="11" t="s">
        <v>33</v>
      </c>
      <c r="B28" s="11" t="s">
        <v>15</v>
      </c>
      <c r="C28" s="11"/>
      <c r="D28" s="11">
        <v>35</v>
      </c>
      <c r="E28" s="12">
        <v>15892.8</v>
      </c>
      <c r="F28" s="13">
        <v>2575.61</v>
      </c>
      <c r="G28" s="13">
        <f t="shared" si="0"/>
        <v>18468.41</v>
      </c>
      <c r="H28" s="13">
        <v>1903.54</v>
      </c>
      <c r="I28" s="13">
        <v>846.8</v>
      </c>
      <c r="J28" s="13">
        <f t="shared" si="1"/>
        <v>188616.84</v>
      </c>
    </row>
    <row r="29" spans="1:10" s="14" customFormat="1" x14ac:dyDescent="0.25">
      <c r="A29" s="11" t="s">
        <v>34</v>
      </c>
      <c r="B29" s="11" t="s">
        <v>15</v>
      </c>
      <c r="C29" s="11"/>
      <c r="D29" s="11">
        <v>2</v>
      </c>
      <c r="E29" s="12">
        <v>13508.88</v>
      </c>
      <c r="F29" s="13">
        <v>2575.61</v>
      </c>
      <c r="G29" s="13">
        <f t="shared" si="0"/>
        <v>16084.49</v>
      </c>
      <c r="H29" s="13">
        <v>1644.33</v>
      </c>
      <c r="I29" s="13">
        <v>789.26</v>
      </c>
      <c r="J29" s="13">
        <f t="shared" si="1"/>
        <v>163810.79999999999</v>
      </c>
    </row>
    <row r="30" spans="1:10" s="14" customFormat="1" x14ac:dyDescent="0.25">
      <c r="A30" s="11" t="s">
        <v>35</v>
      </c>
      <c r="B30" s="11" t="s">
        <v>15</v>
      </c>
      <c r="C30" s="11"/>
      <c r="D30" s="11">
        <v>160</v>
      </c>
      <c r="E30" s="12">
        <v>15892.8</v>
      </c>
      <c r="F30" s="13">
        <v>2575.61</v>
      </c>
      <c r="G30" s="13">
        <f t="shared" si="0"/>
        <v>18468.41</v>
      </c>
      <c r="H30" s="13">
        <v>2944.52</v>
      </c>
      <c r="I30" s="13">
        <v>768.86</v>
      </c>
      <c r="J30" s="13">
        <f t="shared" si="1"/>
        <v>177060.36</v>
      </c>
    </row>
    <row r="31" spans="1:10" s="14" customFormat="1" x14ac:dyDescent="0.25">
      <c r="A31" s="11" t="s">
        <v>36</v>
      </c>
      <c r="B31" s="11" t="s">
        <v>17</v>
      </c>
      <c r="C31" s="11"/>
      <c r="D31" s="11">
        <v>121</v>
      </c>
      <c r="E31" s="12">
        <v>12115.84</v>
      </c>
      <c r="F31" s="13">
        <v>1255</v>
      </c>
      <c r="G31" s="13">
        <f t="shared" si="0"/>
        <v>13370.84</v>
      </c>
      <c r="H31" s="13">
        <v>1490</v>
      </c>
      <c r="I31" s="13">
        <f>168*2</f>
        <v>336</v>
      </c>
      <c r="J31" s="13">
        <f t="shared" si="1"/>
        <v>138538.08000000002</v>
      </c>
    </row>
    <row r="32" spans="1:10" s="14" customFormat="1" x14ac:dyDescent="0.25">
      <c r="A32" s="11" t="s">
        <v>37</v>
      </c>
      <c r="B32" s="11" t="s">
        <v>15</v>
      </c>
      <c r="C32" s="11"/>
      <c r="D32" s="11">
        <v>12</v>
      </c>
      <c r="E32" s="12">
        <v>9590.73</v>
      </c>
      <c r="F32" s="13">
        <v>2575.61</v>
      </c>
      <c r="G32" s="13">
        <f t="shared" si="0"/>
        <v>12166.34</v>
      </c>
      <c r="H32" s="13">
        <v>869.49</v>
      </c>
      <c r="I32" s="13">
        <v>542.55999999999995</v>
      </c>
      <c r="J32" s="13">
        <f t="shared" si="1"/>
        <v>129051.48000000001</v>
      </c>
    </row>
    <row r="33" spans="1:10" s="14" customFormat="1" x14ac:dyDescent="0.25">
      <c r="A33" s="11" t="s">
        <v>38</v>
      </c>
      <c r="B33" s="11" t="s">
        <v>17</v>
      </c>
      <c r="C33" s="11"/>
      <c r="D33" s="11">
        <v>3</v>
      </c>
      <c r="E33" s="12">
        <v>9087.17</v>
      </c>
      <c r="F33" s="13">
        <v>1255</v>
      </c>
      <c r="G33" s="13">
        <f t="shared" si="0"/>
        <v>10342.17</v>
      </c>
      <c r="H33" s="13">
        <v>814.71</v>
      </c>
      <c r="I33" s="13">
        <v>257.62</v>
      </c>
      <c r="J33" s="13">
        <f t="shared" si="1"/>
        <v>111238.07999999999</v>
      </c>
    </row>
    <row r="34" spans="1:10" s="14" customFormat="1" x14ac:dyDescent="0.25">
      <c r="A34" s="11" t="s">
        <v>39</v>
      </c>
      <c r="B34" s="11" t="s">
        <v>15</v>
      </c>
      <c r="C34" s="11"/>
      <c r="D34" s="11">
        <v>45</v>
      </c>
      <c r="E34" s="12">
        <v>11029.02</v>
      </c>
      <c r="F34" s="13">
        <v>2575.61</v>
      </c>
      <c r="G34" s="13">
        <f t="shared" si="0"/>
        <v>13604.630000000001</v>
      </c>
      <c r="H34" s="13">
        <v>1098.4000000000001</v>
      </c>
      <c r="I34" s="13">
        <v>597.47</v>
      </c>
      <c r="J34" s="13">
        <f t="shared" si="1"/>
        <v>142905.12000000002</v>
      </c>
    </row>
    <row r="35" spans="1:10" s="14" customFormat="1" hidden="1" x14ac:dyDescent="0.25">
      <c r="A35" s="11" t="s">
        <v>40</v>
      </c>
      <c r="B35" s="11" t="s">
        <v>17</v>
      </c>
      <c r="C35" s="11"/>
      <c r="D35" s="11">
        <v>2</v>
      </c>
      <c r="E35" s="12">
        <v>10450.200000000001</v>
      </c>
      <c r="F35" s="13">
        <v>1255</v>
      </c>
      <c r="G35" s="13">
        <f t="shared" si="0"/>
        <v>11705.2</v>
      </c>
      <c r="H35" s="13">
        <v>2058.94</v>
      </c>
      <c r="I35" s="13">
        <v>316.94</v>
      </c>
      <c r="J35" s="13">
        <f t="shared" si="1"/>
        <v>111951.84</v>
      </c>
    </row>
    <row r="36" spans="1:10" s="14" customFormat="1" x14ac:dyDescent="0.25">
      <c r="A36" s="11" t="s">
        <v>41</v>
      </c>
      <c r="B36" s="11" t="s">
        <v>15</v>
      </c>
      <c r="C36" s="11">
        <v>8</v>
      </c>
      <c r="D36" s="11">
        <v>36</v>
      </c>
      <c r="E36" s="12">
        <v>7875.96</v>
      </c>
      <c r="F36" s="13">
        <v>2575.61</v>
      </c>
      <c r="G36" s="13">
        <f t="shared" si="0"/>
        <v>10451.57</v>
      </c>
      <c r="H36" s="13">
        <v>782.96</v>
      </c>
      <c r="I36" s="13">
        <v>485.53</v>
      </c>
      <c r="J36" s="13">
        <f t="shared" si="1"/>
        <v>110196.95999999999</v>
      </c>
    </row>
    <row r="37" spans="1:10" s="14" customFormat="1" x14ac:dyDescent="0.25">
      <c r="A37" s="11" t="s">
        <v>42</v>
      </c>
      <c r="B37" s="11" t="s">
        <v>17</v>
      </c>
      <c r="C37" s="11"/>
      <c r="D37" s="11">
        <v>2</v>
      </c>
      <c r="E37" s="12">
        <v>7532.35</v>
      </c>
      <c r="F37" s="13">
        <v>1255</v>
      </c>
      <c r="G37" s="13">
        <f t="shared" si="0"/>
        <v>8787.35</v>
      </c>
      <c r="H37" s="13">
        <v>545.04</v>
      </c>
      <c r="I37" s="13">
        <f>107*2</f>
        <v>214</v>
      </c>
      <c r="J37" s="13">
        <f t="shared" si="1"/>
        <v>96339.720000000016</v>
      </c>
    </row>
    <row r="38" spans="1:10" s="14" customFormat="1" x14ac:dyDescent="0.25">
      <c r="A38" s="11" t="s">
        <v>43</v>
      </c>
      <c r="B38" s="11" t="s">
        <v>15</v>
      </c>
      <c r="C38" s="11">
        <v>9</v>
      </c>
      <c r="D38" s="11">
        <v>5</v>
      </c>
      <c r="E38" s="12">
        <v>8258.93</v>
      </c>
      <c r="F38" s="13">
        <v>2575.61</v>
      </c>
      <c r="G38" s="13">
        <f t="shared" si="0"/>
        <v>10834.54</v>
      </c>
      <c r="H38" s="13">
        <v>884.26</v>
      </c>
      <c r="I38" s="13">
        <v>478.57</v>
      </c>
      <c r="J38" s="13">
        <f t="shared" si="1"/>
        <v>113660.52000000002</v>
      </c>
    </row>
    <row r="39" spans="1:10" s="14" customFormat="1" x14ac:dyDescent="0.25">
      <c r="A39" s="11" t="s">
        <v>80</v>
      </c>
      <c r="B39" s="11" t="s">
        <v>73</v>
      </c>
      <c r="C39" s="11">
        <v>16</v>
      </c>
      <c r="D39" s="11">
        <v>3</v>
      </c>
      <c r="E39" s="12">
        <v>12265.31</v>
      </c>
      <c r="F39" s="13">
        <v>1255</v>
      </c>
      <c r="G39" s="13">
        <f t="shared" ref="G39:G71" si="2">E39+F39</f>
        <v>13520.31</v>
      </c>
      <c r="H39" s="13">
        <v>1317.1</v>
      </c>
      <c r="I39" s="13">
        <v>408.27</v>
      </c>
      <c r="J39" s="13">
        <f t="shared" si="1"/>
        <v>141539.27999999997</v>
      </c>
    </row>
    <row r="40" spans="1:10" s="14" customFormat="1" x14ac:dyDescent="0.25">
      <c r="A40" s="11" t="s">
        <v>90</v>
      </c>
      <c r="B40" s="11" t="s">
        <v>88</v>
      </c>
      <c r="C40" s="11"/>
      <c r="D40" s="11">
        <v>11</v>
      </c>
      <c r="E40" s="12">
        <v>29186.67</v>
      </c>
      <c r="F40" s="13">
        <v>15510.9</v>
      </c>
      <c r="G40" s="13">
        <f t="shared" si="2"/>
        <v>44697.57</v>
      </c>
      <c r="H40" s="13">
        <v>8628.7199999999993</v>
      </c>
      <c r="I40" s="13">
        <v>1350.1</v>
      </c>
      <c r="J40" s="13">
        <f t="shared" si="1"/>
        <v>416625</v>
      </c>
    </row>
    <row r="41" spans="1:10" s="14" customFormat="1" x14ac:dyDescent="0.25">
      <c r="A41" s="11" t="s">
        <v>44</v>
      </c>
      <c r="B41" s="11" t="s">
        <v>15</v>
      </c>
      <c r="C41" s="11">
        <v>14</v>
      </c>
      <c r="D41" s="11">
        <v>68</v>
      </c>
      <c r="E41" s="12">
        <v>10860.39</v>
      </c>
      <c r="F41" s="13">
        <v>2575.61</v>
      </c>
      <c r="G41" s="13">
        <f t="shared" si="2"/>
        <v>13436</v>
      </c>
      <c r="H41" s="13">
        <v>1071.4000000000001</v>
      </c>
      <c r="I41" s="13">
        <v>586.28</v>
      </c>
      <c r="J41" s="13">
        <f t="shared" si="1"/>
        <v>141339.84</v>
      </c>
    </row>
    <row r="42" spans="1:10" s="14" customFormat="1" x14ac:dyDescent="0.25">
      <c r="A42" s="11" t="s">
        <v>95</v>
      </c>
      <c r="B42" s="11" t="s">
        <v>17</v>
      </c>
      <c r="C42" s="11"/>
      <c r="D42" s="11">
        <v>1</v>
      </c>
      <c r="E42" s="12">
        <v>10386.26</v>
      </c>
      <c r="F42" s="13">
        <v>1255</v>
      </c>
      <c r="G42" s="13">
        <f t="shared" si="2"/>
        <v>11641.26</v>
      </c>
      <c r="H42" s="13">
        <v>895.55</v>
      </c>
      <c r="I42" s="13">
        <f>142.67*2</f>
        <v>285.33999999999997</v>
      </c>
      <c r="J42" s="13">
        <f t="shared" si="1"/>
        <v>125524.44</v>
      </c>
    </row>
    <row r="43" spans="1:10" s="14" customFormat="1" x14ac:dyDescent="0.25">
      <c r="A43" s="11" t="s">
        <v>45</v>
      </c>
      <c r="B43" s="11" t="s">
        <v>15</v>
      </c>
      <c r="C43" s="11">
        <v>8</v>
      </c>
      <c r="D43" s="11">
        <v>25</v>
      </c>
      <c r="E43" s="12">
        <v>7875.96</v>
      </c>
      <c r="F43" s="13">
        <v>2575.61</v>
      </c>
      <c r="G43" s="13">
        <f t="shared" si="2"/>
        <v>10451.57</v>
      </c>
      <c r="H43" s="13">
        <v>782.96</v>
      </c>
      <c r="I43" s="13">
        <v>586.28</v>
      </c>
      <c r="J43" s="13">
        <f t="shared" si="1"/>
        <v>108987.95999999999</v>
      </c>
    </row>
    <row r="44" spans="1:10" s="14" customFormat="1" x14ac:dyDescent="0.25">
      <c r="A44" s="11" t="s">
        <v>46</v>
      </c>
      <c r="B44" s="11" t="s">
        <v>15</v>
      </c>
      <c r="C44" s="11">
        <v>4</v>
      </c>
      <c r="D44" s="11">
        <v>10</v>
      </c>
      <c r="E44" s="12">
        <v>6463.53</v>
      </c>
      <c r="F44" s="13">
        <v>2575.61</v>
      </c>
      <c r="G44" s="13">
        <f t="shared" si="2"/>
        <v>9039.14</v>
      </c>
      <c r="H44" s="13">
        <v>742.02</v>
      </c>
      <c r="I44" s="13">
        <v>379.2</v>
      </c>
      <c r="J44" s="13">
        <f t="shared" si="1"/>
        <v>95015.039999999994</v>
      </c>
    </row>
    <row r="45" spans="1:10" s="14" customFormat="1" x14ac:dyDescent="0.25">
      <c r="A45" s="11" t="s">
        <v>47</v>
      </c>
      <c r="B45" s="11" t="s">
        <v>17</v>
      </c>
      <c r="C45" s="11"/>
      <c r="D45" s="11">
        <v>1</v>
      </c>
      <c r="E45" s="12">
        <v>6174</v>
      </c>
      <c r="F45" s="13">
        <v>1255</v>
      </c>
      <c r="G45" s="13">
        <f t="shared" si="2"/>
        <v>7429</v>
      </c>
      <c r="H45" s="13">
        <v>200</v>
      </c>
      <c r="I45" s="13">
        <v>174</v>
      </c>
      <c r="J45" s="13">
        <f t="shared" si="1"/>
        <v>84660</v>
      </c>
    </row>
    <row r="46" spans="1:10" s="14" customFormat="1" x14ac:dyDescent="0.25">
      <c r="A46" s="11" t="s">
        <v>20</v>
      </c>
      <c r="B46" s="11" t="s">
        <v>15</v>
      </c>
      <c r="C46" s="11"/>
      <c r="D46" s="11">
        <v>50</v>
      </c>
      <c r="E46" s="12">
        <v>6463.53</v>
      </c>
      <c r="F46" s="13">
        <v>2575.61</v>
      </c>
      <c r="G46" s="13">
        <f t="shared" si="2"/>
        <v>9039.14</v>
      </c>
      <c r="H46" s="13">
        <v>700</v>
      </c>
      <c r="I46" s="13">
        <v>359.3</v>
      </c>
      <c r="J46" s="13">
        <f t="shared" si="1"/>
        <v>95758.079999999987</v>
      </c>
    </row>
    <row r="47" spans="1:10" s="14" customFormat="1" x14ac:dyDescent="0.25">
      <c r="A47" s="11" t="s">
        <v>21</v>
      </c>
      <c r="B47" s="11" t="s">
        <v>17</v>
      </c>
      <c r="C47" s="11"/>
      <c r="D47" s="11">
        <v>7</v>
      </c>
      <c r="E47" s="12">
        <v>6125.97</v>
      </c>
      <c r="F47" s="13">
        <v>1255</v>
      </c>
      <c r="G47" s="13">
        <f t="shared" si="2"/>
        <v>7380.97</v>
      </c>
      <c r="H47" s="13">
        <v>210</v>
      </c>
      <c r="I47" s="13">
        <f>87.29*2</f>
        <v>174.58</v>
      </c>
      <c r="J47" s="13">
        <f t="shared" si="1"/>
        <v>83956.680000000008</v>
      </c>
    </row>
    <row r="48" spans="1:10" s="14" customFormat="1" x14ac:dyDescent="0.25">
      <c r="A48" s="11" t="s">
        <v>48</v>
      </c>
      <c r="B48" s="11" t="s">
        <v>15</v>
      </c>
      <c r="C48" s="11">
        <v>6</v>
      </c>
      <c r="D48" s="11">
        <v>1</v>
      </c>
      <c r="E48" s="12">
        <v>7101.1</v>
      </c>
      <c r="F48" s="13">
        <v>2575.61</v>
      </c>
      <c r="G48" s="13">
        <f t="shared" si="2"/>
        <v>9676.7100000000009</v>
      </c>
      <c r="H48" s="13">
        <v>454.46</v>
      </c>
      <c r="I48" s="13">
        <v>369.3</v>
      </c>
      <c r="J48" s="13">
        <f t="shared" si="1"/>
        <v>106235.40000000002</v>
      </c>
    </row>
    <row r="49" spans="1:10" s="14" customFormat="1" x14ac:dyDescent="0.25">
      <c r="A49" s="11" t="s">
        <v>49</v>
      </c>
      <c r="B49" s="11" t="s">
        <v>15</v>
      </c>
      <c r="C49" s="11"/>
      <c r="D49" s="11">
        <v>5</v>
      </c>
      <c r="E49" s="12">
        <v>15522.6</v>
      </c>
      <c r="F49" s="13">
        <v>2575.61</v>
      </c>
      <c r="G49" s="13">
        <f t="shared" si="2"/>
        <v>18098.21</v>
      </c>
      <c r="H49" s="13">
        <v>1974.46</v>
      </c>
      <c r="I49" s="13">
        <v>856.86</v>
      </c>
      <c r="J49" s="13">
        <f t="shared" si="1"/>
        <v>183202.68</v>
      </c>
    </row>
    <row r="50" spans="1:10" s="14" customFormat="1" x14ac:dyDescent="0.25">
      <c r="A50" s="11" t="s">
        <v>50</v>
      </c>
      <c r="B50" s="11" t="s">
        <v>15</v>
      </c>
      <c r="C50" s="11"/>
      <c r="D50" s="11">
        <v>12</v>
      </c>
      <c r="E50" s="12">
        <v>17111.86</v>
      </c>
      <c r="F50" s="13">
        <v>2575.61</v>
      </c>
      <c r="G50" s="13">
        <f t="shared" si="2"/>
        <v>19687.47</v>
      </c>
      <c r="H50" s="13">
        <v>2313.96</v>
      </c>
      <c r="I50" s="13">
        <v>1039.5</v>
      </c>
      <c r="J50" s="13">
        <f t="shared" si="1"/>
        <v>196008.12000000002</v>
      </c>
    </row>
    <row r="51" spans="1:10" s="14" customFormat="1" x14ac:dyDescent="0.25">
      <c r="A51" s="11" t="s">
        <v>51</v>
      </c>
      <c r="B51" s="11" t="s">
        <v>15</v>
      </c>
      <c r="C51" s="11"/>
      <c r="D51" s="11">
        <v>82</v>
      </c>
      <c r="E51" s="12">
        <v>16705.48</v>
      </c>
      <c r="F51" s="13">
        <v>2575.61</v>
      </c>
      <c r="G51" s="13">
        <f t="shared" si="2"/>
        <v>19281.09</v>
      </c>
      <c r="H51" s="13">
        <v>2227</v>
      </c>
      <c r="I51" s="13">
        <v>949.84</v>
      </c>
      <c r="J51" s="13">
        <f t="shared" si="1"/>
        <v>193251</v>
      </c>
    </row>
    <row r="52" spans="1:10" s="14" customFormat="1" x14ac:dyDescent="0.25">
      <c r="A52" s="11" t="s">
        <v>52</v>
      </c>
      <c r="B52" s="11" t="s">
        <v>15</v>
      </c>
      <c r="C52" s="11"/>
      <c r="D52" s="11">
        <v>1</v>
      </c>
      <c r="E52" s="12">
        <v>15910.86</v>
      </c>
      <c r="F52" s="13">
        <v>2575.61</v>
      </c>
      <c r="G52" s="13">
        <f t="shared" si="2"/>
        <v>18486.47</v>
      </c>
      <c r="H52" s="13">
        <v>1997.4</v>
      </c>
      <c r="I52" s="13">
        <v>868.76</v>
      </c>
      <c r="J52" s="13">
        <f t="shared" si="1"/>
        <v>187443.72</v>
      </c>
    </row>
    <row r="53" spans="1:10" s="14" customFormat="1" x14ac:dyDescent="0.25">
      <c r="A53" s="11" t="s">
        <v>53</v>
      </c>
      <c r="B53" s="11" t="s">
        <v>15</v>
      </c>
      <c r="C53" s="11"/>
      <c r="D53" s="11">
        <v>78</v>
      </c>
      <c r="E53" s="12">
        <v>17111.86</v>
      </c>
      <c r="F53" s="13">
        <v>2575.61</v>
      </c>
      <c r="G53" s="13">
        <f t="shared" si="2"/>
        <v>19687.47</v>
      </c>
      <c r="H53" s="13">
        <v>2313.9299999999998</v>
      </c>
      <c r="I53" s="13">
        <v>952.88</v>
      </c>
      <c r="J53" s="13">
        <f t="shared" si="1"/>
        <v>197047.91999999998</v>
      </c>
    </row>
    <row r="54" spans="1:10" s="14" customFormat="1" x14ac:dyDescent="0.25">
      <c r="A54" s="11" t="s">
        <v>54</v>
      </c>
      <c r="B54" s="11" t="s">
        <v>15</v>
      </c>
      <c r="C54" s="11"/>
      <c r="D54" s="11">
        <v>2</v>
      </c>
      <c r="E54" s="12">
        <v>6741.36</v>
      </c>
      <c r="F54" s="13">
        <v>2575.61</v>
      </c>
      <c r="G54" s="13">
        <f t="shared" si="2"/>
        <v>9316.9699999999993</v>
      </c>
      <c r="H54" s="13">
        <v>510</v>
      </c>
      <c r="I54" s="13">
        <v>438.18</v>
      </c>
      <c r="J54" s="13">
        <f t="shared" si="1"/>
        <v>100425.47999999998</v>
      </c>
    </row>
    <row r="55" spans="1:10" s="14" customFormat="1" x14ac:dyDescent="0.25">
      <c r="A55" s="11" t="s">
        <v>55</v>
      </c>
      <c r="B55" s="11" t="s">
        <v>15</v>
      </c>
      <c r="C55" s="11"/>
      <c r="D55" s="11">
        <v>202</v>
      </c>
      <c r="E55" s="12">
        <v>19275.28</v>
      </c>
      <c r="F55" s="13">
        <v>2575.61</v>
      </c>
      <c r="G55" s="13">
        <f t="shared" si="2"/>
        <v>21850.89</v>
      </c>
      <c r="H55" s="13">
        <v>2876.04</v>
      </c>
      <c r="I55" s="13">
        <v>1038.18</v>
      </c>
      <c r="J55" s="13">
        <f t="shared" si="1"/>
        <v>215240.03999999998</v>
      </c>
    </row>
    <row r="56" spans="1:10" s="14" customFormat="1" x14ac:dyDescent="0.25">
      <c r="A56" s="11" t="s">
        <v>56</v>
      </c>
      <c r="B56" s="11" t="s">
        <v>15</v>
      </c>
      <c r="C56" s="11"/>
      <c r="D56" s="11">
        <v>29</v>
      </c>
      <c r="E56" s="12">
        <v>19275.28</v>
      </c>
      <c r="F56" s="13">
        <v>2575.61</v>
      </c>
      <c r="G56" s="13">
        <f t="shared" si="2"/>
        <v>21850.89</v>
      </c>
      <c r="H56" s="13">
        <v>2876.04</v>
      </c>
      <c r="I56" s="13">
        <v>1317.94</v>
      </c>
      <c r="J56" s="13">
        <f t="shared" si="1"/>
        <v>211882.91999999998</v>
      </c>
    </row>
    <row r="57" spans="1:10" s="14" customFormat="1" x14ac:dyDescent="0.25">
      <c r="A57" s="11" t="s">
        <v>57</v>
      </c>
      <c r="B57" s="11" t="s">
        <v>15</v>
      </c>
      <c r="C57" s="11"/>
      <c r="D57" s="11">
        <v>10</v>
      </c>
      <c r="E57" s="12">
        <v>19935.5</v>
      </c>
      <c r="F57" s="13">
        <v>2575.61</v>
      </c>
      <c r="G57" s="13">
        <f t="shared" si="2"/>
        <v>22511.11</v>
      </c>
      <c r="H57" s="13">
        <v>2917.06</v>
      </c>
      <c r="I57" s="13">
        <v>1189.74</v>
      </c>
      <c r="J57" s="13">
        <f t="shared" si="1"/>
        <v>220851.71999999997</v>
      </c>
    </row>
    <row r="58" spans="1:10" s="14" customFormat="1" x14ac:dyDescent="0.25">
      <c r="A58" s="11" t="s">
        <v>58</v>
      </c>
      <c r="B58" s="11" t="s">
        <v>15</v>
      </c>
      <c r="C58" s="11"/>
      <c r="D58" s="11">
        <v>63</v>
      </c>
      <c r="E58" s="12">
        <v>18842.54</v>
      </c>
      <c r="F58" s="13">
        <v>2575.61</v>
      </c>
      <c r="G58" s="13">
        <f t="shared" si="2"/>
        <v>21418.15</v>
      </c>
      <c r="H58" s="13">
        <v>2783.6</v>
      </c>
      <c r="I58" s="13">
        <v>1129.54</v>
      </c>
      <c r="J58" s="13">
        <f t="shared" si="1"/>
        <v>210060.12000000002</v>
      </c>
    </row>
    <row r="59" spans="1:10" s="14" customFormat="1" x14ac:dyDescent="0.25">
      <c r="A59" s="11" t="s">
        <v>59</v>
      </c>
      <c r="B59" s="11" t="s">
        <v>15</v>
      </c>
      <c r="C59" s="11"/>
      <c r="D59" s="11">
        <v>5</v>
      </c>
      <c r="E59" s="12">
        <v>21646.06</v>
      </c>
      <c r="F59" s="13">
        <v>2575.61</v>
      </c>
      <c r="G59" s="13">
        <f t="shared" si="2"/>
        <v>24221.670000000002</v>
      </c>
      <c r="H59" s="13">
        <v>3382.43</v>
      </c>
      <c r="I59" s="13">
        <v>1129.54</v>
      </c>
      <c r="J59" s="13">
        <f t="shared" si="1"/>
        <v>236516.40000000002</v>
      </c>
    </row>
    <row r="60" spans="1:10" s="14" customFormat="1" x14ac:dyDescent="0.25">
      <c r="A60" s="11" t="s">
        <v>60</v>
      </c>
      <c r="B60" s="11" t="s">
        <v>15</v>
      </c>
      <c r="C60" s="11"/>
      <c r="D60" s="11">
        <v>11</v>
      </c>
      <c r="E60" s="12">
        <v>23008.12</v>
      </c>
      <c r="F60" s="13">
        <v>2575.61</v>
      </c>
      <c r="G60" s="13">
        <f t="shared" si="2"/>
        <v>25583.73</v>
      </c>
      <c r="H60" s="13">
        <v>3673.73</v>
      </c>
      <c r="I60" s="13">
        <v>1427.06</v>
      </c>
      <c r="J60" s="13">
        <f t="shared" si="1"/>
        <v>245795.27999999997</v>
      </c>
    </row>
    <row r="61" spans="1:10" s="14" customFormat="1" x14ac:dyDescent="0.25">
      <c r="A61" s="11" t="s">
        <v>61</v>
      </c>
      <c r="B61" s="11" t="s">
        <v>15</v>
      </c>
      <c r="C61" s="11"/>
      <c r="D61" s="11">
        <v>44</v>
      </c>
      <c r="E61" s="12">
        <v>22195.46</v>
      </c>
      <c r="F61" s="13">
        <v>2575.61</v>
      </c>
      <c r="G61" s="13">
        <f t="shared" si="2"/>
        <v>24771.07</v>
      </c>
      <c r="H61" s="13">
        <v>3499.79</v>
      </c>
      <c r="I61" s="13">
        <v>1349.96</v>
      </c>
      <c r="J61" s="13">
        <f t="shared" si="1"/>
        <v>239055.84</v>
      </c>
    </row>
    <row r="62" spans="1:10" s="14" customFormat="1" x14ac:dyDescent="0.25">
      <c r="A62" s="11" t="s">
        <v>62</v>
      </c>
      <c r="B62" s="11" t="s">
        <v>15</v>
      </c>
      <c r="C62" s="11"/>
      <c r="D62" s="11">
        <v>3</v>
      </c>
      <c r="E62" s="12">
        <v>24257.88</v>
      </c>
      <c r="F62" s="13">
        <v>2575.61</v>
      </c>
      <c r="G62" s="13">
        <f t="shared" si="2"/>
        <v>26833.49</v>
      </c>
      <c r="H62" s="13">
        <v>3940.32</v>
      </c>
      <c r="I62" s="13">
        <v>1531.7</v>
      </c>
      <c r="J62" s="13">
        <f t="shared" si="1"/>
        <v>256337.64</v>
      </c>
    </row>
    <row r="63" spans="1:10" s="14" customFormat="1" x14ac:dyDescent="0.25">
      <c r="A63" s="11" t="s">
        <v>63</v>
      </c>
      <c r="B63" s="11" t="s">
        <v>15</v>
      </c>
      <c r="C63" s="11">
        <v>13</v>
      </c>
      <c r="D63" s="11">
        <v>19</v>
      </c>
      <c r="E63" s="12">
        <v>10110.450000000001</v>
      </c>
      <c r="F63" s="13">
        <v>2575.61</v>
      </c>
      <c r="G63" s="13">
        <f t="shared" si="2"/>
        <v>12686.060000000001</v>
      </c>
      <c r="H63" s="13">
        <v>951.43</v>
      </c>
      <c r="I63" s="13">
        <v>670.44</v>
      </c>
      <c r="J63" s="13">
        <f t="shared" si="1"/>
        <v>132770.28</v>
      </c>
    </row>
    <row r="64" spans="1:10" s="14" customFormat="1" x14ac:dyDescent="0.25">
      <c r="A64" s="11" t="s">
        <v>64</v>
      </c>
      <c r="B64" s="11" t="s">
        <v>17</v>
      </c>
      <c r="C64" s="11"/>
      <c r="D64" s="11">
        <v>2</v>
      </c>
      <c r="E64" s="12">
        <v>9668.2000000000007</v>
      </c>
      <c r="F64" s="13">
        <v>1255</v>
      </c>
      <c r="G64" s="13">
        <f t="shared" si="2"/>
        <v>10923.2</v>
      </c>
      <c r="H64" s="13">
        <v>790.66</v>
      </c>
      <c r="I64" s="13">
        <v>292.76</v>
      </c>
      <c r="J64" s="13">
        <f t="shared" si="1"/>
        <v>118077.36000000002</v>
      </c>
    </row>
    <row r="65" spans="1:10" s="14" customFormat="1" x14ac:dyDescent="0.25">
      <c r="A65" s="11" t="s">
        <v>81</v>
      </c>
      <c r="B65" s="11" t="s">
        <v>73</v>
      </c>
      <c r="C65" s="11"/>
      <c r="D65" s="11">
        <v>4</v>
      </c>
      <c r="E65" s="12">
        <v>20605.55</v>
      </c>
      <c r="F65" s="13">
        <v>0</v>
      </c>
      <c r="G65" s="13">
        <f t="shared" si="2"/>
        <v>20605.55</v>
      </c>
      <c r="H65" s="13">
        <v>3060.18</v>
      </c>
      <c r="I65" s="13">
        <v>640</v>
      </c>
      <c r="J65" s="13">
        <f t="shared" si="1"/>
        <v>202864.44</v>
      </c>
    </row>
    <row r="66" spans="1:10" s="14" customFormat="1" x14ac:dyDescent="0.25">
      <c r="A66" s="11" t="s">
        <v>82</v>
      </c>
      <c r="B66" s="11" t="s">
        <v>73</v>
      </c>
      <c r="C66" s="11"/>
      <c r="D66" s="11">
        <v>15</v>
      </c>
      <c r="E66" s="12">
        <v>23696.59</v>
      </c>
      <c r="F66" s="13">
        <v>0</v>
      </c>
      <c r="G66" s="13">
        <f t="shared" si="2"/>
        <v>23696.59</v>
      </c>
      <c r="H66" s="13">
        <v>3720.43</v>
      </c>
      <c r="I66" s="13">
        <v>740.62</v>
      </c>
      <c r="J66" s="13">
        <f t="shared" si="1"/>
        <v>230826.48</v>
      </c>
    </row>
    <row r="67" spans="1:10" s="14" customFormat="1" x14ac:dyDescent="0.25">
      <c r="A67" s="11" t="s">
        <v>83</v>
      </c>
      <c r="B67" s="11" t="s">
        <v>73</v>
      </c>
      <c r="C67" s="11"/>
      <c r="D67" s="11">
        <v>47</v>
      </c>
      <c r="E67" s="12">
        <v>27251.119999999999</v>
      </c>
      <c r="F67" s="13">
        <v>0</v>
      </c>
      <c r="G67" s="13">
        <f t="shared" si="2"/>
        <v>27251.119999999999</v>
      </c>
      <c r="H67" s="13">
        <v>4485.3500000000004</v>
      </c>
      <c r="I67" s="13">
        <v>856.56</v>
      </c>
      <c r="J67" s="13">
        <f t="shared" si="1"/>
        <v>262910.51999999996</v>
      </c>
    </row>
    <row r="68" spans="1:10" s="14" customFormat="1" x14ac:dyDescent="0.25">
      <c r="A68" s="11" t="s">
        <v>84</v>
      </c>
      <c r="B68" s="11" t="s">
        <v>73</v>
      </c>
      <c r="C68" s="11">
        <v>10</v>
      </c>
      <c r="D68" s="11">
        <v>8</v>
      </c>
      <c r="E68" s="12">
        <v>8663.89</v>
      </c>
      <c r="F68" s="13">
        <v>1255</v>
      </c>
      <c r="G68" s="13">
        <f t="shared" si="2"/>
        <v>9918.89</v>
      </c>
      <c r="H68" s="13">
        <v>768.65</v>
      </c>
      <c r="I68" s="13">
        <v>277.64</v>
      </c>
      <c r="J68" s="13">
        <f t="shared" si="1"/>
        <v>106471.20000000001</v>
      </c>
    </row>
    <row r="69" spans="1:10" s="14" customFormat="1" x14ac:dyDescent="0.25">
      <c r="A69" s="11" t="s">
        <v>65</v>
      </c>
      <c r="B69" s="11" t="s">
        <v>15</v>
      </c>
      <c r="C69" s="11">
        <v>8</v>
      </c>
      <c r="D69" s="11">
        <v>31</v>
      </c>
      <c r="E69" s="12">
        <v>7875.96</v>
      </c>
      <c r="F69" s="13">
        <v>2575.61</v>
      </c>
      <c r="G69" s="13">
        <f t="shared" si="2"/>
        <v>10451.57</v>
      </c>
      <c r="H69" s="13">
        <v>682.93</v>
      </c>
      <c r="I69" s="13">
        <v>462.2</v>
      </c>
      <c r="J69" s="13">
        <f t="shared" si="1"/>
        <v>111677.27999999998</v>
      </c>
    </row>
    <row r="70" spans="1:10" s="14" customFormat="1" x14ac:dyDescent="0.25">
      <c r="A70" s="11" t="s">
        <v>66</v>
      </c>
      <c r="B70" s="11" t="s">
        <v>17</v>
      </c>
      <c r="C70" s="11"/>
      <c r="D70" s="11">
        <v>7</v>
      </c>
      <c r="E70" s="12">
        <v>7532.35</v>
      </c>
      <c r="F70" s="13">
        <v>1255</v>
      </c>
      <c r="G70" s="13">
        <f t="shared" si="2"/>
        <v>8787.35</v>
      </c>
      <c r="H70" s="13">
        <v>645.54</v>
      </c>
      <c r="I70" s="13">
        <v>212.52</v>
      </c>
      <c r="J70" s="13">
        <f t="shared" si="1"/>
        <v>95151.48</v>
      </c>
    </row>
    <row r="71" spans="1:10" s="14" customFormat="1" x14ac:dyDescent="0.25">
      <c r="A71" s="11" t="s">
        <v>91</v>
      </c>
      <c r="B71" s="11" t="s">
        <v>88</v>
      </c>
      <c r="C71" s="11"/>
      <c r="D71" s="11">
        <v>3</v>
      </c>
      <c r="E71" s="12">
        <v>34622.15</v>
      </c>
      <c r="F71" s="13">
        <v>20493.599999999999</v>
      </c>
      <c r="G71" s="13">
        <f t="shared" si="2"/>
        <v>55115.75</v>
      </c>
      <c r="H71" s="13">
        <v>11754.18</v>
      </c>
      <c r="I71" s="13">
        <v>1669.66</v>
      </c>
      <c r="J71" s="13">
        <f t="shared" si="1"/>
        <v>500302.91999999993</v>
      </c>
    </row>
    <row r="72" spans="1:10" s="14" customFormat="1" x14ac:dyDescent="0.25">
      <c r="A72" s="11" t="s">
        <v>85</v>
      </c>
      <c r="B72" s="11" t="s">
        <v>73</v>
      </c>
      <c r="C72" s="11"/>
      <c r="D72" s="11">
        <v>20</v>
      </c>
      <c r="E72" s="12">
        <v>32450.18</v>
      </c>
      <c r="F72" s="13">
        <v>0</v>
      </c>
      <c r="G72" s="13">
        <f t="shared" ref="G72:G81" si="3">E72+F72</f>
        <v>32450.18</v>
      </c>
      <c r="H72" s="13">
        <v>5708.16</v>
      </c>
      <c r="I72" s="13">
        <v>1028.1400000000001</v>
      </c>
      <c r="J72" s="13">
        <f t="shared" si="1"/>
        <v>308566.56</v>
      </c>
    </row>
    <row r="73" spans="1:10" s="14" customFormat="1" x14ac:dyDescent="0.25">
      <c r="A73" s="11" t="s">
        <v>86</v>
      </c>
      <c r="B73" s="11" t="s">
        <v>73</v>
      </c>
      <c r="C73" s="11">
        <v>16</v>
      </c>
      <c r="D73" s="11">
        <v>11</v>
      </c>
      <c r="E73" s="12">
        <v>12265.31</v>
      </c>
      <c r="F73" s="13">
        <v>1255</v>
      </c>
      <c r="G73" s="13">
        <f t="shared" si="3"/>
        <v>13520.31</v>
      </c>
      <c r="H73" s="13">
        <v>1317.1</v>
      </c>
      <c r="I73" s="13">
        <v>399.1</v>
      </c>
      <c r="J73" s="13">
        <f t="shared" si="1"/>
        <v>141649.31999999998</v>
      </c>
    </row>
    <row r="74" spans="1:10" s="14" customFormat="1" x14ac:dyDescent="0.25">
      <c r="A74" s="11" t="s">
        <v>22</v>
      </c>
      <c r="B74" s="11" t="s">
        <v>15</v>
      </c>
      <c r="C74" s="11">
        <v>4</v>
      </c>
      <c r="D74" s="11">
        <v>42</v>
      </c>
      <c r="E74" s="12">
        <v>6463.53</v>
      </c>
      <c r="F74" s="13">
        <v>2575.61</v>
      </c>
      <c r="G74" s="13">
        <f t="shared" si="3"/>
        <v>9039.14</v>
      </c>
      <c r="H74" s="13">
        <v>771.57</v>
      </c>
      <c r="I74" s="13">
        <v>540.88</v>
      </c>
      <c r="J74" s="13">
        <f t="shared" ref="J74:J81" si="4">SUM(G74-H74-I74)*12</f>
        <v>92720.28</v>
      </c>
    </row>
    <row r="75" spans="1:10" s="14" customFormat="1" x14ac:dyDescent="0.25">
      <c r="A75" s="11" t="s">
        <v>23</v>
      </c>
      <c r="B75" s="11" t="s">
        <v>17</v>
      </c>
      <c r="C75" s="11"/>
      <c r="D75" s="11">
        <v>9</v>
      </c>
      <c r="E75" s="12">
        <v>6182.65</v>
      </c>
      <c r="F75" s="13">
        <v>1255</v>
      </c>
      <c r="G75" s="13">
        <f t="shared" si="3"/>
        <v>7437.65</v>
      </c>
      <c r="H75" s="13">
        <v>457.44</v>
      </c>
      <c r="I75" s="13">
        <v>164.24</v>
      </c>
      <c r="J75" s="13">
        <f t="shared" si="4"/>
        <v>81791.64</v>
      </c>
    </row>
    <row r="76" spans="1:10" s="14" customFormat="1" x14ac:dyDescent="0.25">
      <c r="A76" s="11" t="s">
        <v>67</v>
      </c>
      <c r="B76" s="11" t="s">
        <v>15</v>
      </c>
      <c r="C76" s="11">
        <v>14</v>
      </c>
      <c r="D76" s="11">
        <v>9</v>
      </c>
      <c r="E76" s="12">
        <v>10860.39</v>
      </c>
      <c r="F76" s="13">
        <v>2575.61</v>
      </c>
      <c r="G76" s="13">
        <f t="shared" si="3"/>
        <v>13436</v>
      </c>
      <c r="H76" s="13">
        <v>1071.42</v>
      </c>
      <c r="I76" s="13">
        <v>681.48</v>
      </c>
      <c r="J76" s="13">
        <f t="shared" si="4"/>
        <v>140197.20000000001</v>
      </c>
    </row>
    <row r="77" spans="1:10" s="14" customFormat="1" x14ac:dyDescent="0.25">
      <c r="A77" s="11" t="s">
        <v>68</v>
      </c>
      <c r="B77" s="11" t="s">
        <v>15</v>
      </c>
      <c r="C77" s="11"/>
      <c r="D77" s="11">
        <v>1</v>
      </c>
      <c r="E77" s="12">
        <v>27711.200000000001</v>
      </c>
      <c r="F77" s="13">
        <v>2575.61</v>
      </c>
      <c r="G77" s="13">
        <f t="shared" si="3"/>
        <v>30286.81</v>
      </c>
      <c r="H77" s="13">
        <v>4593.5600000000004</v>
      </c>
      <c r="I77" s="13">
        <v>1677.98</v>
      </c>
      <c r="J77" s="13">
        <f t="shared" si="4"/>
        <v>288183.24</v>
      </c>
    </row>
    <row r="78" spans="1:10" s="14" customFormat="1" x14ac:dyDescent="0.25">
      <c r="A78" s="11" t="s">
        <v>69</v>
      </c>
      <c r="B78" s="11" t="s">
        <v>15</v>
      </c>
      <c r="C78" s="11">
        <v>10</v>
      </c>
      <c r="D78" s="11">
        <v>27</v>
      </c>
      <c r="E78" s="12">
        <v>8690.7199999999993</v>
      </c>
      <c r="F78" s="13">
        <v>2575.61</v>
      </c>
      <c r="G78" s="13">
        <f t="shared" si="3"/>
        <v>11266.33</v>
      </c>
      <c r="H78" s="13">
        <v>771.57</v>
      </c>
      <c r="I78" s="13">
        <v>648.32000000000005</v>
      </c>
      <c r="J78" s="13">
        <f t="shared" si="4"/>
        <v>118157.28</v>
      </c>
    </row>
    <row r="79" spans="1:10" s="14" customFormat="1" x14ac:dyDescent="0.25">
      <c r="A79" s="11" t="s">
        <v>70</v>
      </c>
      <c r="B79" s="11" t="s">
        <v>17</v>
      </c>
      <c r="C79" s="11"/>
      <c r="D79" s="11">
        <v>3</v>
      </c>
      <c r="E79" s="12">
        <v>8311.8799999999992</v>
      </c>
      <c r="F79" s="13">
        <v>1255</v>
      </c>
      <c r="G79" s="13">
        <f t="shared" si="3"/>
        <v>9566.8799999999992</v>
      </c>
      <c r="H79" s="13">
        <v>730.36</v>
      </c>
      <c r="I79" s="13">
        <v>219.42</v>
      </c>
      <c r="J79" s="13">
        <f t="shared" si="4"/>
        <v>103405.19999999998</v>
      </c>
    </row>
    <row r="80" spans="1:10" s="14" customFormat="1" x14ac:dyDescent="0.25">
      <c r="A80" s="11" t="s">
        <v>24</v>
      </c>
      <c r="B80" s="11" t="s">
        <v>15</v>
      </c>
      <c r="C80" s="11">
        <v>4</v>
      </c>
      <c r="D80" s="11">
        <v>59</v>
      </c>
      <c r="E80" s="12">
        <v>6463.53</v>
      </c>
      <c r="F80" s="13">
        <v>2575.61</v>
      </c>
      <c r="G80" s="13">
        <f t="shared" si="3"/>
        <v>9039.14</v>
      </c>
      <c r="H80" s="13">
        <v>275.70999999999998</v>
      </c>
      <c r="I80" s="13">
        <v>394.92</v>
      </c>
      <c r="J80" s="13">
        <f t="shared" si="4"/>
        <v>100422.12</v>
      </c>
    </row>
    <row r="81" spans="1:10" s="14" customFormat="1" x14ac:dyDescent="0.25">
      <c r="A81" s="11" t="s">
        <v>25</v>
      </c>
      <c r="B81" s="11" t="s">
        <v>17</v>
      </c>
      <c r="C81" s="11">
        <v>4</v>
      </c>
      <c r="D81" s="11">
        <v>8</v>
      </c>
      <c r="E81" s="12">
        <v>6182.65</v>
      </c>
      <c r="F81" s="13">
        <v>1255</v>
      </c>
      <c r="G81" s="13">
        <f t="shared" si="3"/>
        <v>7437.65</v>
      </c>
      <c r="H81" s="13">
        <v>204</v>
      </c>
      <c r="I81" s="13">
        <v>188.56</v>
      </c>
      <c r="J81" s="13">
        <f t="shared" si="4"/>
        <v>84541.079999999987</v>
      </c>
    </row>
    <row r="82" spans="1:10" hidden="1" x14ac:dyDescent="0.25">
      <c r="A82" s="7"/>
      <c r="B82" s="7"/>
      <c r="C82" s="7"/>
      <c r="D82" s="15"/>
      <c r="E82" s="8"/>
      <c r="F82" s="9"/>
      <c r="G82" s="9"/>
      <c r="H82" s="9"/>
      <c r="I82" s="9"/>
      <c r="J82" s="9"/>
    </row>
    <row r="83" spans="1:10" ht="9" customHeight="1" x14ac:dyDescent="0.25"/>
    <row r="84" spans="1:10" s="6" customFormat="1" ht="20.25" customHeight="1" x14ac:dyDescent="0.25">
      <c r="A84" s="17" t="s">
        <v>13</v>
      </c>
      <c r="B84" s="17"/>
      <c r="C84" s="17"/>
      <c r="D84" s="17"/>
      <c r="E84" s="17"/>
      <c r="F84" s="17"/>
      <c r="G84" s="17"/>
      <c r="H84" s="17"/>
      <c r="I84" s="17"/>
      <c r="J84" s="17"/>
    </row>
    <row r="85" spans="1:10" s="6" customFormat="1" x14ac:dyDescent="0.2">
      <c r="A85" s="3" t="s">
        <v>94</v>
      </c>
      <c r="B85" s="4"/>
      <c r="C85" s="4"/>
      <c r="D85" s="23"/>
      <c r="E85" s="4"/>
      <c r="F85" s="4"/>
      <c r="G85" s="4"/>
      <c r="H85" s="4"/>
      <c r="I85" s="5"/>
    </row>
  </sheetData>
  <sortState ref="A7:M80">
    <sortCondition ref="A7"/>
  </sortState>
  <mergeCells count="11">
    <mergeCell ref="A84:J84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rintOptions horizontalCentered="1"/>
  <pageMargins left="0.23622047244094491" right="0.23622047244094491" top="0.35433070866141736" bottom="0.35433070866141736" header="0.31496062992125984" footer="0.31496062992125984"/>
  <pageSetup scale="4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" sqref="J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F_Tabulares_Dependencias</vt:lpstr>
      <vt:lpstr>Hoja1</vt:lpstr>
      <vt:lpstr>F_Tabulares_Dependencias!Área_de_impresión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CECyTE</cp:lastModifiedBy>
  <cp:lastPrinted>2021-10-11T14:58:05Z</cp:lastPrinted>
  <dcterms:created xsi:type="dcterms:W3CDTF">2020-02-25T00:01:45Z</dcterms:created>
  <dcterms:modified xsi:type="dcterms:W3CDTF">2021-10-11T14:58:16Z</dcterms:modified>
</cp:coreProperties>
</file>