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Gastos o Egresos Totales 2011-2021\"/>
    </mc:Choice>
  </mc:AlternateContent>
  <xr:revisionPtr revIDLastSave="0" documentId="13_ncr:1_{54D77D31-CE83-4BCA-8831-7A97ADC6240F}" xr6:coauthVersionLast="47" xr6:coauthVersionMax="47" xr10:uidLastSave="{00000000-0000-0000-0000-000000000000}"/>
  <bookViews>
    <workbookView xWindow="-120" yWindow="-120" windowWidth="20730" windowHeight="11160" xr2:uid="{F78314B5-5CE8-4D07-BA0F-40E5655859BB}"/>
  </bookViews>
  <sheets>
    <sheet name="RECURSOS FEDERALES (FAFEF) (2)" sheetId="1" r:id="rId1"/>
  </sheets>
  <definedNames>
    <definedName name="_xlnm.Print_Area" localSheetId="0">'RECURSOS FEDERALES (FAFEF) (2)'!$A$1:$AK$71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70" i="1" l="1"/>
  <c r="AG70" i="1"/>
  <c r="AC70" i="1"/>
  <c r="AE70" i="1"/>
  <c r="AF70" i="1"/>
  <c r="AH70" i="1"/>
  <c r="AJ70" i="1"/>
  <c r="AD70" i="1"/>
  <c r="AB70" i="1"/>
  <c r="Z70" i="1"/>
  <c r="Y70" i="1"/>
  <c r="X70" i="1"/>
  <c r="V70" i="1"/>
  <c r="U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T53" i="1"/>
  <c r="T70" i="1" s="1"/>
  <c r="D53" i="1"/>
  <c r="D70" i="1" s="1"/>
  <c r="C51" i="1"/>
  <c r="C50" i="1"/>
  <c r="C46" i="1"/>
  <c r="AA21" i="1"/>
  <c r="AA70" i="1" s="1"/>
  <c r="W21" i="1"/>
  <c r="W70" i="1" s="1"/>
  <c r="C19" i="1"/>
  <c r="C18" i="1"/>
  <c r="C17" i="1"/>
  <c r="C10" i="1"/>
  <c r="C70" i="1" l="1"/>
</calcChain>
</file>

<file path=xl/sharedStrings.xml><?xml version="1.0" encoding="utf-8"?>
<sst xmlns="http://schemas.openxmlformats.org/spreadsheetml/2006/main" count="110" uniqueCount="78">
  <si>
    <t>DESTINO DE LOS RECURSOS FEDERALIZADOS</t>
  </si>
  <si>
    <t>( Miles de Pesos )</t>
  </si>
  <si>
    <t>EJECUTORA</t>
  </si>
  <si>
    <t>2012</t>
  </si>
  <si>
    <t>2013</t>
  </si>
  <si>
    <t>2014</t>
  </si>
  <si>
    <t>2015</t>
  </si>
  <si>
    <t>2016</t>
  </si>
  <si>
    <t>2017</t>
  </si>
  <si>
    <t xml:space="preserve"> 2018</t>
  </si>
  <si>
    <t>2019</t>
  </si>
  <si>
    <t>ESTATAL</t>
  </si>
  <si>
    <t>MUNICIPAL</t>
  </si>
  <si>
    <t>PROGRAMA DE APOYO AL FORTALECIMIENTO DE LAS ENTIDADES FEDERATIVAS</t>
  </si>
  <si>
    <t>Tribunal Superior de Justicia</t>
  </si>
  <si>
    <t>Procuraduria de Colonias Populares del Estado de Oaxaca</t>
  </si>
  <si>
    <t>Gubernatura</t>
  </si>
  <si>
    <t>Secretaría General de Gobierno</t>
  </si>
  <si>
    <t>Procuraduría General de Justicia del Estado</t>
  </si>
  <si>
    <t>Secretaría de Seguridad Pública</t>
  </si>
  <si>
    <t>Secretaría de Desarrollo Social y Humano</t>
  </si>
  <si>
    <t xml:space="preserve">Secretaría de Pueblos Indigenas y Afroamericano </t>
  </si>
  <si>
    <t>Comité Administrador p/la Construcción de Escuelas de Oaxaca (Instituto Oaxaqueño Constructor de infraestructura Fisica Educativa)</t>
  </si>
  <si>
    <t>Comisión Estatal del Agua</t>
  </si>
  <si>
    <t>Secretaria de Obras Públicas (Secretaría de las infraestructuras y Ordenamiento Territorial Sustentable)</t>
  </si>
  <si>
    <t xml:space="preserve">Secretaría de movilidad </t>
  </si>
  <si>
    <t>Secretaria de Finanzas</t>
  </si>
  <si>
    <t>Consejería Jurídica del Gobierno del Estado</t>
  </si>
  <si>
    <t xml:space="preserve">Coordinación General de Educacion Media superior y Superior, Ciencia y Tenología </t>
  </si>
  <si>
    <t xml:space="preserve">Coordinación General de Enlace Federal y Relaciones Internacionales </t>
  </si>
  <si>
    <t>Coordinación General de Comunicación Social y Vocería del Gobierno del Estado</t>
  </si>
  <si>
    <t xml:space="preserve">Coordinación para la Atención de los Derechos Humanos </t>
  </si>
  <si>
    <t>Secretaria de Administración</t>
  </si>
  <si>
    <t>Secretaría de la Contraloría</t>
  </si>
  <si>
    <t xml:space="preserve">Jefatura de la Gobernatura </t>
  </si>
  <si>
    <t>Secretaría de Economía</t>
  </si>
  <si>
    <t>Secretaría de Turismo</t>
  </si>
  <si>
    <t>Secretaría de las  Mujeres Oaxaqueñas</t>
  </si>
  <si>
    <t>Secretaría del Medio Ambiente, Energías y Desarrollo Sustentable</t>
  </si>
  <si>
    <t>Secretaría del Trabajo</t>
  </si>
  <si>
    <t>Secrataría de las Culturas y Artes de Oaxaca</t>
  </si>
  <si>
    <t>Secretaria de Vialidad y Transporte</t>
  </si>
  <si>
    <t>Secretaría de Desarrollo Rural (Secretaria de Desarrollo Agropecuario, Pesca y Acuacultura)</t>
  </si>
  <si>
    <t>Secretaría de Asuntos Indigenas</t>
  </si>
  <si>
    <t>Coordinación General del COPLADE</t>
  </si>
  <si>
    <t xml:space="preserve">Secretariado Ejecutivo del Sistema Estatal de Seguridad Pública </t>
  </si>
  <si>
    <t>Instituto Estatal de Educación Pública de Oaxaca</t>
  </si>
  <si>
    <t>Instituto de Estudios de Bachillerato</t>
  </si>
  <si>
    <t>Colegio de Bachilleres del Estado de Oaxaca</t>
  </si>
  <si>
    <t>Instituto Estatal de Protección Civil</t>
  </si>
  <si>
    <t>Instituto de Vivienda de Oaxaca (Comisión Estatal de Vivienda)</t>
  </si>
  <si>
    <t xml:space="preserve">Fiscalía General del Estado de Oaxaca </t>
  </si>
  <si>
    <t>Casa de la Cultura Oaxaqueña</t>
  </si>
  <si>
    <t>Comisión estatal de Cultura Fisica y Deporte</t>
  </si>
  <si>
    <t>Caminos y Aereopistas de Oaxaca</t>
  </si>
  <si>
    <t>Instituto del Patrimonio Cultural del Estado</t>
  </si>
  <si>
    <t>Instituto Estatal de Bachilleres de Oaxaca</t>
  </si>
  <si>
    <t>H. Ayuntamientos</t>
  </si>
  <si>
    <t>Universidad del Mar</t>
  </si>
  <si>
    <t>Instituto de Capacitación y Productividad para el Trabajo del Estado de Oaxaca</t>
  </si>
  <si>
    <t>Unicersidad de la Sierra Juárez</t>
  </si>
  <si>
    <t>Servicios de Salud del Estado de Oaxaca</t>
  </si>
  <si>
    <t>Instituto Oaxaqueño de Atención al Migrante</t>
  </si>
  <si>
    <t>Instituto de la Juventud del Estado de Oaxaca</t>
  </si>
  <si>
    <t>Servicios de Agua Potble y Alcantarillado de Oaxaca</t>
  </si>
  <si>
    <t>Sistema para el Desarrollo Integral de la Familia</t>
  </si>
  <si>
    <t xml:space="preserve">Universidad de la Costa </t>
  </si>
  <si>
    <t>Consejo Estatal del Café</t>
  </si>
  <si>
    <t>Oficina de Pensiones del Estado de Oaxaca</t>
  </si>
  <si>
    <t xml:space="preserve">Instituto de la Función Registral del Estado de Oaxaca </t>
  </si>
  <si>
    <t>Fideicomiso para el Desarrollo Logístico del Estado de Oaxaca</t>
  </si>
  <si>
    <t xml:space="preserve">Defensoría Pública del Estado de Oaxaca </t>
  </si>
  <si>
    <t>Universidad de la Sierra Sur</t>
  </si>
  <si>
    <t>Inversion Concertada</t>
  </si>
  <si>
    <t>TOTAL</t>
  </si>
  <si>
    <t>2020</t>
  </si>
  <si>
    <t>2021</t>
  </si>
  <si>
    <t>Secretaria de Finanzas -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</si>
</sst>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BD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5" fillId="2" borderId="8" xfId="2" applyNumberFormat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left" vertical="center"/>
    </xf>
    <xf numFmtId="0" fontId="2" fillId="0" borderId="10" xfId="1" applyBorder="1" applyAlignment="1">
      <alignment horizontal="center" vertical="center"/>
    </xf>
    <xf numFmtId="0" fontId="7" fillId="0" borderId="11" xfId="1" applyFont="1" applyBorder="1" applyAlignment="1">
      <alignment vertical="center" wrapText="1"/>
    </xf>
    <xf numFmtId="3" fontId="7" fillId="0" borderId="11" xfId="1" applyNumberFormat="1" applyFont="1" applyBorder="1" applyAlignment="1">
      <alignment horizontal="right" vertical="center"/>
    </xf>
    <xf numFmtId="3" fontId="7" fillId="0" borderId="9" xfId="1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7" fillId="0" borderId="10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3" fontId="7" fillId="0" borderId="9" xfId="1" applyNumberFormat="1" applyFont="1" applyBorder="1" applyAlignment="1">
      <alignment horizontal="right" vertical="center" wrapText="1"/>
    </xf>
    <xf numFmtId="0" fontId="2" fillId="4" borderId="6" xfId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right" vertical="center" wrapText="1"/>
    </xf>
    <xf numFmtId="3" fontId="7" fillId="4" borderId="12" xfId="1" applyNumberFormat="1" applyFont="1" applyFill="1" applyBorder="1" applyAlignment="1">
      <alignment horizontal="right" vertical="center"/>
    </xf>
    <xf numFmtId="3" fontId="7" fillId="4" borderId="6" xfId="1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164" fontId="2" fillId="0" borderId="0" xfId="3" applyNumberFormat="1" applyAlignment="1">
      <alignment horizontal="center" vertical="center"/>
    </xf>
    <xf numFmtId="0" fontId="12" fillId="0" borderId="11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6" fillId="2" borderId="4" xfId="2" applyNumberFormat="1" applyFont="1" applyFill="1" applyBorder="1" applyAlignment="1">
      <alignment horizontal="center" vertical="center" wrapText="1"/>
    </xf>
    <xf numFmtId="49" fontId="6" fillId="2" borderId="5" xfId="2" applyNumberFormat="1" applyFont="1" applyFill="1" applyBorder="1" applyAlignment="1">
      <alignment horizontal="center" vertical="center" wrapText="1"/>
    </xf>
    <xf numFmtId="49" fontId="5" fillId="2" borderId="4" xfId="2" applyNumberFormat="1" applyFont="1" applyFill="1" applyBorder="1" applyAlignment="1">
      <alignment horizontal="center" vertical="center" wrapText="1"/>
    </xf>
    <xf numFmtId="49" fontId="5" fillId="2" borderId="5" xfId="2" applyNumberFormat="1" applyFont="1" applyFill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5" fillId="2" borderId="6" xfId="2" applyNumberFormat="1" applyFont="1" applyFill="1" applyBorder="1" applyAlignment="1">
      <alignment horizontal="center" vertical="center" wrapText="1"/>
    </xf>
    <xf numFmtId="49" fontId="5" fillId="2" borderId="7" xfId="2" applyNumberFormat="1" applyFont="1" applyFill="1" applyBorder="1" applyAlignment="1">
      <alignment horizontal="center" vertical="center" wrapText="1"/>
    </xf>
  </cellXfs>
  <cellStyles count="4">
    <cellStyle name="Millares 10" xfId="3" xr:uid="{9B9DDDFE-9954-48EE-B6D8-8F54163B45B6}"/>
    <cellStyle name="Normal" xfId="0" builtinId="0"/>
    <cellStyle name="Normal 10" xfId="1" xr:uid="{1C0DDACF-D1C4-4872-936C-15B23DCBF888}"/>
    <cellStyle name="Normal 2" xfId="2" xr:uid="{C928FDC2-882D-4109-B63B-0D0A0975BD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579783</xdr:colOff>
      <xdr:row>1</xdr:row>
      <xdr:rowOff>8282</xdr:rowOff>
    </xdr:from>
    <xdr:to>
      <xdr:col>35</xdr:col>
      <xdr:colOff>582561</xdr:colOff>
      <xdr:row>3</xdr:row>
      <xdr:rowOff>164699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303400-6996-49CE-9A9B-0E4B9D8E5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1000" y="173934"/>
          <a:ext cx="1493649" cy="48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F7EAD-9B4B-4511-B8D9-353C9171F93C}">
  <sheetPr>
    <pageSetUpPr fitToPage="1"/>
  </sheetPr>
  <dimension ref="A3:AJ110"/>
  <sheetViews>
    <sheetView showGridLines="0" tabSelected="1" view="pageBreakPreview" topLeftCell="A49" zoomScaleNormal="70" zoomScaleSheetLayoutView="100" workbookViewId="0">
      <pane xSplit="2" topLeftCell="O1" activePane="topRight" state="frozen"/>
      <selection activeCell="K16" sqref="K16"/>
      <selection pane="topRight" activeCell="B14" sqref="B14"/>
    </sheetView>
  </sheetViews>
  <sheetFormatPr baseColWidth="10" defaultRowHeight="12.75" x14ac:dyDescent="0.25"/>
  <cols>
    <col min="1" max="1" width="4.28515625" style="1" customWidth="1"/>
    <col min="2" max="2" width="73.85546875" style="1" customWidth="1"/>
    <col min="3" max="3" width="10.85546875" style="1" hidden="1" customWidth="1"/>
    <col min="4" max="4" width="9.28515625" style="1" hidden="1" customWidth="1"/>
    <col min="5" max="5" width="7.28515625" style="1" hidden="1" customWidth="1"/>
    <col min="6" max="6" width="7.42578125" style="1" hidden="1" customWidth="1"/>
    <col min="7" max="7" width="5.42578125" style="1" hidden="1" customWidth="1"/>
    <col min="8" max="8" width="7.28515625" style="1" hidden="1" customWidth="1"/>
    <col min="9" max="9" width="4.140625" style="1" hidden="1" customWidth="1"/>
    <col min="10" max="10" width="3.5703125" style="1" hidden="1" customWidth="1"/>
    <col min="11" max="11" width="4.7109375" style="1" hidden="1" customWidth="1"/>
    <col min="12" max="12" width="6.28515625" style="1" hidden="1" customWidth="1"/>
    <col min="13" max="14" width="8.7109375" style="1" hidden="1" customWidth="1"/>
    <col min="15" max="36" width="11.140625" style="1" customWidth="1"/>
    <col min="37" max="16384" width="11.42578125" style="1"/>
  </cols>
  <sheetData>
    <row r="3" spans="1:36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36" ht="15" customHeight="1" x14ac:dyDescent="0.2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6" x14ac:dyDescent="0.25">
      <c r="B5" s="2"/>
      <c r="C5" s="3"/>
      <c r="D5" s="3"/>
    </row>
    <row r="6" spans="1:36" s="4" customFormat="1" ht="12.75" customHeight="1" x14ac:dyDescent="0.25">
      <c r="A6" s="32" t="s">
        <v>2</v>
      </c>
      <c r="B6" s="33"/>
      <c r="C6" s="30">
        <v>2005</v>
      </c>
      <c r="D6" s="31"/>
      <c r="E6" s="30">
        <v>2006</v>
      </c>
      <c r="F6" s="31"/>
      <c r="G6" s="30">
        <v>2007</v>
      </c>
      <c r="H6" s="31"/>
      <c r="I6" s="30">
        <v>2008</v>
      </c>
      <c r="J6" s="31"/>
      <c r="K6" s="30">
        <v>2009</v>
      </c>
      <c r="L6" s="31"/>
      <c r="M6" s="30">
        <v>2010</v>
      </c>
      <c r="N6" s="31"/>
      <c r="O6" s="28">
        <v>2011</v>
      </c>
      <c r="P6" s="29"/>
      <c r="Q6" s="28" t="s">
        <v>3</v>
      </c>
      <c r="R6" s="29"/>
      <c r="S6" s="28" t="s">
        <v>4</v>
      </c>
      <c r="T6" s="29"/>
      <c r="U6" s="28" t="s">
        <v>5</v>
      </c>
      <c r="V6" s="29"/>
      <c r="W6" s="28" t="s">
        <v>6</v>
      </c>
      <c r="X6" s="29"/>
      <c r="Y6" s="28" t="s">
        <v>7</v>
      </c>
      <c r="Z6" s="29"/>
      <c r="AA6" s="28" t="s">
        <v>8</v>
      </c>
      <c r="AB6" s="29"/>
      <c r="AC6" s="28" t="s">
        <v>9</v>
      </c>
      <c r="AD6" s="29"/>
      <c r="AE6" s="28" t="s">
        <v>10</v>
      </c>
      <c r="AF6" s="29"/>
      <c r="AG6" s="28" t="s">
        <v>75</v>
      </c>
      <c r="AH6" s="29"/>
      <c r="AI6" s="28" t="s">
        <v>76</v>
      </c>
      <c r="AJ6" s="29"/>
    </row>
    <row r="7" spans="1:36" s="4" customFormat="1" ht="24.75" customHeight="1" x14ac:dyDescent="0.25">
      <c r="A7" s="34"/>
      <c r="B7" s="35"/>
      <c r="C7" s="5" t="s">
        <v>11</v>
      </c>
      <c r="D7" s="5" t="s">
        <v>12</v>
      </c>
      <c r="E7" s="5" t="s">
        <v>11</v>
      </c>
      <c r="F7" s="5" t="s">
        <v>12</v>
      </c>
      <c r="G7" s="5" t="s">
        <v>11</v>
      </c>
      <c r="H7" s="5" t="s">
        <v>12</v>
      </c>
      <c r="I7" s="5" t="s">
        <v>11</v>
      </c>
      <c r="J7" s="5" t="s">
        <v>12</v>
      </c>
      <c r="K7" s="5" t="s">
        <v>11</v>
      </c>
      <c r="L7" s="5" t="s">
        <v>12</v>
      </c>
      <c r="M7" s="5" t="s">
        <v>11</v>
      </c>
      <c r="N7" s="5" t="s">
        <v>12</v>
      </c>
      <c r="O7" s="5" t="s">
        <v>11</v>
      </c>
      <c r="P7" s="5" t="s">
        <v>12</v>
      </c>
      <c r="Q7" s="5" t="s">
        <v>11</v>
      </c>
      <c r="R7" s="5" t="s">
        <v>12</v>
      </c>
      <c r="S7" s="5" t="s">
        <v>11</v>
      </c>
      <c r="T7" s="5" t="s">
        <v>12</v>
      </c>
      <c r="U7" s="5" t="s">
        <v>11</v>
      </c>
      <c r="V7" s="5" t="s">
        <v>12</v>
      </c>
      <c r="W7" s="5" t="s">
        <v>11</v>
      </c>
      <c r="X7" s="5" t="s">
        <v>12</v>
      </c>
      <c r="Y7" s="5" t="s">
        <v>11</v>
      </c>
      <c r="Z7" s="5" t="s">
        <v>12</v>
      </c>
      <c r="AA7" s="5" t="s">
        <v>11</v>
      </c>
      <c r="AB7" s="5" t="s">
        <v>12</v>
      </c>
      <c r="AC7" s="5" t="s">
        <v>11</v>
      </c>
      <c r="AD7" s="5" t="s">
        <v>12</v>
      </c>
      <c r="AE7" s="5" t="s">
        <v>11</v>
      </c>
      <c r="AF7" s="5" t="s">
        <v>12</v>
      </c>
      <c r="AG7" s="5" t="s">
        <v>11</v>
      </c>
      <c r="AH7" s="5" t="s">
        <v>12</v>
      </c>
      <c r="AI7" s="5" t="s">
        <v>11</v>
      </c>
      <c r="AJ7" s="5" t="s">
        <v>12</v>
      </c>
    </row>
    <row r="8" spans="1:36" x14ac:dyDescent="0.25">
      <c r="A8" s="6" t="s">
        <v>13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x14ac:dyDescent="0.25">
      <c r="A9" s="7"/>
      <c r="B9" s="8" t="s">
        <v>14</v>
      </c>
      <c r="C9" s="9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9"/>
      <c r="W9" s="10">
        <v>47</v>
      </c>
      <c r="X9" s="9"/>
      <c r="Y9" s="10"/>
      <c r="Z9" s="9"/>
      <c r="AA9" s="10"/>
      <c r="AB9" s="9"/>
      <c r="AC9" s="10">
        <v>1968</v>
      </c>
      <c r="AD9" s="9"/>
      <c r="AE9" s="10"/>
      <c r="AF9" s="9"/>
      <c r="AG9" s="9"/>
      <c r="AH9" s="9"/>
      <c r="AI9" s="10"/>
      <c r="AJ9" s="9"/>
    </row>
    <row r="10" spans="1:36" x14ac:dyDescent="0.25">
      <c r="A10" s="7"/>
      <c r="B10" s="8" t="s">
        <v>15</v>
      </c>
      <c r="C10" s="9">
        <f>4663+4282</f>
        <v>8945</v>
      </c>
      <c r="D10" s="9"/>
      <c r="E10" s="10">
        <v>13373</v>
      </c>
      <c r="F10" s="9"/>
      <c r="G10" s="10"/>
      <c r="H10" s="9"/>
      <c r="I10" s="10">
        <v>2625</v>
      </c>
      <c r="J10" s="9"/>
      <c r="K10" s="10">
        <v>26226</v>
      </c>
      <c r="L10" s="9"/>
      <c r="M10" s="10"/>
      <c r="N10" s="9"/>
      <c r="O10" s="10"/>
      <c r="P10" s="9"/>
      <c r="Q10" s="10"/>
      <c r="R10" s="9"/>
      <c r="S10" s="10"/>
      <c r="T10" s="9"/>
      <c r="U10" s="10"/>
      <c r="V10" s="9"/>
      <c r="W10" s="10"/>
      <c r="X10" s="9"/>
      <c r="Y10" s="10"/>
      <c r="Z10" s="9"/>
      <c r="AA10" s="10"/>
      <c r="AB10" s="9"/>
      <c r="AC10" s="10"/>
      <c r="AD10" s="9"/>
      <c r="AE10" s="10"/>
      <c r="AF10" s="9"/>
      <c r="AG10" s="9"/>
      <c r="AH10" s="9"/>
      <c r="AI10" s="10"/>
      <c r="AJ10" s="9"/>
    </row>
    <row r="11" spans="1:36" x14ac:dyDescent="0.25">
      <c r="A11" s="7"/>
      <c r="B11" s="8" t="s">
        <v>16</v>
      </c>
      <c r="C11" s="9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9"/>
      <c r="Q11" s="10"/>
      <c r="R11" s="9"/>
      <c r="S11" s="10"/>
      <c r="T11" s="9"/>
      <c r="U11" s="10"/>
      <c r="V11" s="9"/>
      <c r="W11" s="10"/>
      <c r="X11" s="9"/>
      <c r="Y11" s="10">
        <v>5419</v>
      </c>
      <c r="Z11" s="9"/>
      <c r="AA11" s="10">
        <v>7052</v>
      </c>
      <c r="AB11" s="9"/>
      <c r="AC11" s="10">
        <v>7772</v>
      </c>
      <c r="AD11" s="9"/>
      <c r="AE11" s="10">
        <v>6880</v>
      </c>
      <c r="AF11" s="9"/>
      <c r="AG11" s="9"/>
      <c r="AH11" s="9"/>
      <c r="AI11" s="10"/>
      <c r="AJ11" s="9"/>
    </row>
    <row r="12" spans="1:36" x14ac:dyDescent="0.25">
      <c r="A12" s="7"/>
      <c r="B12" s="8" t="s">
        <v>17</v>
      </c>
      <c r="C12" s="9">
        <v>5261</v>
      </c>
      <c r="D12" s="9"/>
      <c r="E12" s="10">
        <v>153</v>
      </c>
      <c r="F12" s="9"/>
      <c r="G12" s="10"/>
      <c r="H12" s="9"/>
      <c r="I12" s="10"/>
      <c r="J12" s="9"/>
      <c r="K12" s="10">
        <v>15707</v>
      </c>
      <c r="L12" s="9"/>
      <c r="M12" s="10"/>
      <c r="N12" s="9"/>
      <c r="O12" s="10"/>
      <c r="P12" s="9"/>
      <c r="Q12" s="10">
        <v>2199</v>
      </c>
      <c r="R12" s="9"/>
      <c r="S12" s="10">
        <v>26319</v>
      </c>
      <c r="T12" s="9"/>
      <c r="U12" s="10">
        <v>33952</v>
      </c>
      <c r="V12" s="9"/>
      <c r="W12" s="10">
        <v>31913</v>
      </c>
      <c r="X12" s="9"/>
      <c r="Y12" s="10">
        <v>31290</v>
      </c>
      <c r="Z12" s="9"/>
      <c r="AA12" s="10">
        <v>28040</v>
      </c>
      <c r="AB12" s="9"/>
      <c r="AC12" s="10">
        <v>23480</v>
      </c>
      <c r="AD12" s="9"/>
      <c r="AE12" s="10">
        <v>19864</v>
      </c>
      <c r="AF12" s="9"/>
      <c r="AG12" s="9"/>
      <c r="AH12" s="9"/>
      <c r="AI12" s="10"/>
      <c r="AJ12" s="9"/>
    </row>
    <row r="13" spans="1:36" x14ac:dyDescent="0.25">
      <c r="A13" s="7"/>
      <c r="B13" s="8" t="s">
        <v>18</v>
      </c>
      <c r="C13" s="9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  <c r="P13" s="9"/>
      <c r="Q13" s="10"/>
      <c r="R13" s="9"/>
      <c r="S13" s="10">
        <v>27464</v>
      </c>
      <c r="T13" s="9"/>
      <c r="U13" s="10">
        <v>37121</v>
      </c>
      <c r="V13" s="9"/>
      <c r="W13" s="10">
        <v>28792</v>
      </c>
      <c r="X13" s="9"/>
      <c r="Y13" s="10">
        <v>27045</v>
      </c>
      <c r="Z13" s="9"/>
      <c r="AA13" s="10"/>
      <c r="AB13" s="9"/>
      <c r="AC13" s="10"/>
      <c r="AD13" s="9"/>
      <c r="AE13" s="10"/>
      <c r="AF13" s="9"/>
      <c r="AG13" s="9"/>
      <c r="AH13" s="9"/>
      <c r="AI13" s="10"/>
      <c r="AJ13" s="9"/>
    </row>
    <row r="14" spans="1:36" x14ac:dyDescent="0.25">
      <c r="A14" s="7"/>
      <c r="B14" s="8" t="s">
        <v>19</v>
      </c>
      <c r="C14" s="9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  <c r="P14" s="9"/>
      <c r="Q14" s="10"/>
      <c r="R14" s="9"/>
      <c r="S14" s="10">
        <v>17416</v>
      </c>
      <c r="T14" s="9"/>
      <c r="U14" s="10">
        <v>18399</v>
      </c>
      <c r="V14" s="9"/>
      <c r="W14" s="10">
        <v>16673</v>
      </c>
      <c r="X14" s="9"/>
      <c r="Y14" s="10">
        <v>15452</v>
      </c>
      <c r="Z14" s="9"/>
      <c r="AA14" s="10">
        <v>16843</v>
      </c>
      <c r="AB14" s="9"/>
      <c r="AC14" s="10">
        <v>24613</v>
      </c>
      <c r="AD14" s="9"/>
      <c r="AE14" s="10">
        <v>24756</v>
      </c>
      <c r="AF14" s="9"/>
      <c r="AG14" s="9"/>
      <c r="AH14" s="9"/>
      <c r="AI14" s="10"/>
      <c r="AJ14" s="9"/>
    </row>
    <row r="15" spans="1:36" x14ac:dyDescent="0.25">
      <c r="A15" s="7"/>
      <c r="B15" s="8" t="s">
        <v>20</v>
      </c>
      <c r="C15" s="9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  <c r="R15" s="9"/>
      <c r="S15" s="10">
        <v>8829</v>
      </c>
      <c r="T15" s="9"/>
      <c r="U15" s="10">
        <v>5907</v>
      </c>
      <c r="V15" s="9"/>
      <c r="W15" s="10">
        <v>2599</v>
      </c>
      <c r="X15" s="9"/>
      <c r="Y15" s="10">
        <v>3144</v>
      </c>
      <c r="Z15" s="9"/>
      <c r="AA15" s="10">
        <v>3714</v>
      </c>
      <c r="AB15" s="9"/>
      <c r="AC15" s="10">
        <v>5305</v>
      </c>
      <c r="AD15" s="9"/>
      <c r="AE15" s="10">
        <v>4604</v>
      </c>
      <c r="AF15" s="9"/>
      <c r="AG15" s="9"/>
      <c r="AH15" s="9"/>
      <c r="AI15" s="10"/>
      <c r="AJ15" s="9"/>
    </row>
    <row r="16" spans="1:36" x14ac:dyDescent="0.25">
      <c r="A16" s="7"/>
      <c r="B16" s="8" t="s">
        <v>21</v>
      </c>
      <c r="C16" s="9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/>
      <c r="P16" s="9"/>
      <c r="Q16" s="10"/>
      <c r="R16" s="9"/>
      <c r="S16" s="10"/>
      <c r="T16" s="9"/>
      <c r="U16" s="10"/>
      <c r="V16" s="9"/>
      <c r="W16" s="10"/>
      <c r="X16" s="9"/>
      <c r="Y16" s="10"/>
      <c r="Z16" s="9"/>
      <c r="AA16" s="10"/>
      <c r="AB16" s="9"/>
      <c r="AC16" s="10"/>
      <c r="AD16" s="9"/>
      <c r="AE16" s="10">
        <v>1455</v>
      </c>
      <c r="AF16" s="9"/>
      <c r="AG16" s="9"/>
      <c r="AH16" s="9"/>
      <c r="AI16" s="10"/>
      <c r="AJ16" s="9"/>
    </row>
    <row r="17" spans="1:36" ht="22.5" x14ac:dyDescent="0.25">
      <c r="A17" s="7"/>
      <c r="B17" s="8" t="s">
        <v>22</v>
      </c>
      <c r="C17" s="9">
        <f>468+1936</f>
        <v>2404</v>
      </c>
      <c r="D17" s="9"/>
      <c r="E17" s="10">
        <v>25919</v>
      </c>
      <c r="F17" s="9"/>
      <c r="G17" s="10">
        <v>21597</v>
      </c>
      <c r="H17" s="9"/>
      <c r="I17" s="10">
        <v>72212</v>
      </c>
      <c r="J17" s="9"/>
      <c r="K17" s="10">
        <v>61597</v>
      </c>
      <c r="L17" s="9"/>
      <c r="M17" s="10"/>
      <c r="N17" s="9"/>
      <c r="O17" s="10">
        <v>1230</v>
      </c>
      <c r="P17" s="9"/>
      <c r="Q17" s="10">
        <v>13629</v>
      </c>
      <c r="R17" s="9"/>
      <c r="S17" s="10">
        <v>36047</v>
      </c>
      <c r="T17" s="9"/>
      <c r="U17" s="10"/>
      <c r="V17" s="9"/>
      <c r="W17" s="10">
        <v>30321</v>
      </c>
      <c r="X17" s="9"/>
      <c r="Y17" s="10"/>
      <c r="Z17" s="9"/>
      <c r="AA17" s="10"/>
      <c r="AB17" s="9"/>
      <c r="AC17" s="10"/>
      <c r="AD17" s="9"/>
      <c r="AE17" s="10"/>
      <c r="AF17" s="9"/>
      <c r="AG17" s="9"/>
      <c r="AH17" s="9"/>
      <c r="AI17" s="10"/>
      <c r="AJ17" s="9"/>
    </row>
    <row r="18" spans="1:36" x14ac:dyDescent="0.25">
      <c r="A18" s="7"/>
      <c r="B18" s="8" t="s">
        <v>23</v>
      </c>
      <c r="C18" s="9">
        <f>719+1892+1763+200+2966+1</f>
        <v>7541</v>
      </c>
      <c r="D18" s="9"/>
      <c r="E18" s="10">
        <v>6762</v>
      </c>
      <c r="F18" s="9"/>
      <c r="G18" s="10"/>
      <c r="H18" s="9"/>
      <c r="I18" s="10">
        <v>11799</v>
      </c>
      <c r="J18" s="9"/>
      <c r="K18" s="10">
        <v>36379</v>
      </c>
      <c r="L18" s="9"/>
      <c r="M18" s="10"/>
      <c r="N18" s="9"/>
      <c r="O18" s="10">
        <v>956</v>
      </c>
      <c r="P18" s="9"/>
      <c r="Q18" s="10">
        <v>10170</v>
      </c>
      <c r="R18" s="9"/>
      <c r="S18" s="10">
        <v>31748</v>
      </c>
      <c r="T18" s="9"/>
      <c r="U18" s="10"/>
      <c r="V18" s="9"/>
      <c r="W18" s="10">
        <v>6239</v>
      </c>
      <c r="X18" s="9"/>
      <c r="Y18" s="10"/>
      <c r="Z18" s="9"/>
      <c r="AA18" s="10"/>
      <c r="AB18" s="9"/>
      <c r="AC18" s="10"/>
      <c r="AD18" s="9"/>
      <c r="AE18" s="10"/>
      <c r="AF18" s="9"/>
      <c r="AG18" s="9"/>
      <c r="AH18" s="9"/>
      <c r="AI18" s="10"/>
      <c r="AJ18" s="9"/>
    </row>
    <row r="19" spans="1:36" ht="12.75" customHeight="1" x14ac:dyDescent="0.25">
      <c r="A19" s="7"/>
      <c r="B19" s="8" t="s">
        <v>24</v>
      </c>
      <c r="C19" s="9">
        <f>55866+2538+25454+1813</f>
        <v>85671</v>
      </c>
      <c r="D19" s="9"/>
      <c r="E19" s="10">
        <v>195346</v>
      </c>
      <c r="F19" s="9"/>
      <c r="G19" s="10">
        <v>70064</v>
      </c>
      <c r="H19" s="9"/>
      <c r="I19" s="10">
        <v>99834</v>
      </c>
      <c r="J19" s="9"/>
      <c r="K19" s="10">
        <v>67937</v>
      </c>
      <c r="L19" s="9"/>
      <c r="M19" s="10"/>
      <c r="N19" s="9"/>
      <c r="O19" s="10">
        <v>35345</v>
      </c>
      <c r="P19" s="9"/>
      <c r="Q19" s="10">
        <v>193228</v>
      </c>
      <c r="R19" s="9"/>
      <c r="S19" s="10">
        <v>69776</v>
      </c>
      <c r="T19" s="9"/>
      <c r="U19" s="10">
        <v>173311</v>
      </c>
      <c r="V19" s="9"/>
      <c r="W19" s="10">
        <v>96239</v>
      </c>
      <c r="X19" s="9"/>
      <c r="Y19" s="10">
        <v>15107</v>
      </c>
      <c r="Z19" s="9"/>
      <c r="AA19" s="10">
        <v>17521</v>
      </c>
      <c r="AB19" s="9"/>
      <c r="AC19" s="10">
        <v>26618</v>
      </c>
      <c r="AD19" s="9"/>
      <c r="AE19" s="10">
        <v>17635</v>
      </c>
      <c r="AF19" s="9"/>
      <c r="AG19" s="9"/>
      <c r="AH19" s="9"/>
      <c r="AI19" s="10"/>
      <c r="AJ19" s="9"/>
    </row>
    <row r="20" spans="1:36" x14ac:dyDescent="0.25">
      <c r="A20" s="7"/>
      <c r="B20" s="8" t="s">
        <v>25</v>
      </c>
      <c r="C20" s="9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  <c r="R20" s="9"/>
      <c r="S20" s="10"/>
      <c r="T20" s="9"/>
      <c r="U20" s="10"/>
      <c r="V20" s="9"/>
      <c r="W20" s="10"/>
      <c r="X20" s="9"/>
      <c r="Y20" s="10"/>
      <c r="Z20" s="9"/>
      <c r="AA20" s="10"/>
      <c r="AB20" s="9"/>
      <c r="AC20" s="10">
        <v>9949</v>
      </c>
      <c r="AD20" s="9"/>
      <c r="AE20" s="10">
        <v>8478</v>
      </c>
      <c r="AF20" s="9"/>
      <c r="AG20" s="9"/>
      <c r="AH20" s="9"/>
      <c r="AI20" s="10"/>
      <c r="AJ20" s="9"/>
    </row>
    <row r="21" spans="1:36" s="11" customFormat="1" x14ac:dyDescent="0.25">
      <c r="A21" s="7"/>
      <c r="B21" s="8" t="s">
        <v>26</v>
      </c>
      <c r="C21" s="9">
        <v>22180</v>
      </c>
      <c r="D21" s="9"/>
      <c r="E21" s="10">
        <v>55058</v>
      </c>
      <c r="F21" s="9"/>
      <c r="G21" s="10">
        <v>126306</v>
      </c>
      <c r="H21" s="9"/>
      <c r="I21" s="10">
        <v>264819</v>
      </c>
      <c r="J21" s="9"/>
      <c r="K21" s="10">
        <v>253109</v>
      </c>
      <c r="L21" s="9"/>
      <c r="M21" s="10"/>
      <c r="N21" s="9"/>
      <c r="O21" s="10">
        <v>230868</v>
      </c>
      <c r="P21" s="9"/>
      <c r="Q21" s="10">
        <v>14926</v>
      </c>
      <c r="R21" s="9"/>
      <c r="S21" s="10">
        <v>194096</v>
      </c>
      <c r="T21" s="9"/>
      <c r="U21" s="10"/>
      <c r="V21" s="9"/>
      <c r="W21" s="10">
        <f>595830</f>
        <v>595830</v>
      </c>
      <c r="X21" s="9"/>
      <c r="Y21" s="10">
        <v>1161327</v>
      </c>
      <c r="Z21" s="9"/>
      <c r="AA21" s="10">
        <f>30155+1102589</f>
        <v>1132744</v>
      </c>
      <c r="AB21" s="9"/>
      <c r="AC21" s="10">
        <v>1281264</v>
      </c>
      <c r="AD21" s="9"/>
      <c r="AE21" s="10">
        <v>1689378</v>
      </c>
      <c r="AF21" s="9"/>
      <c r="AG21" s="9"/>
      <c r="AH21" s="9"/>
      <c r="AI21" s="10"/>
      <c r="AJ21" s="9"/>
    </row>
    <row r="22" spans="1:36" s="11" customFormat="1" x14ac:dyDescent="0.25">
      <c r="A22" s="7"/>
      <c r="B22" s="8" t="s">
        <v>77</v>
      </c>
      <c r="C22" s="9"/>
      <c r="D22" s="9"/>
      <c r="E22" s="10"/>
      <c r="F22" s="9"/>
      <c r="G22" s="10"/>
      <c r="H22" s="9"/>
      <c r="I22" s="10"/>
      <c r="J22" s="9"/>
      <c r="K22" s="10"/>
      <c r="L22" s="9"/>
      <c r="M22" s="10"/>
      <c r="N22" s="9"/>
      <c r="O22" s="10"/>
      <c r="P22" s="9"/>
      <c r="Q22" s="10"/>
      <c r="R22" s="9"/>
      <c r="S22" s="10"/>
      <c r="T22" s="9"/>
      <c r="U22" s="10"/>
      <c r="V22" s="9"/>
      <c r="W22" s="10"/>
      <c r="X22" s="9"/>
      <c r="Y22" s="10"/>
      <c r="Z22" s="9"/>
      <c r="AA22" s="10"/>
      <c r="AB22" s="9"/>
      <c r="AC22" s="10"/>
      <c r="AD22" s="9"/>
      <c r="AE22" s="10"/>
      <c r="AF22" s="9"/>
      <c r="AG22" s="9">
        <v>2014698.0279999999</v>
      </c>
      <c r="AH22" s="9"/>
      <c r="AI22" s="10">
        <v>1767235.0461500001</v>
      </c>
      <c r="AJ22" s="9"/>
    </row>
    <row r="23" spans="1:36" s="11" customFormat="1" x14ac:dyDescent="0.25">
      <c r="A23" s="7"/>
      <c r="B23" s="8" t="s">
        <v>27</v>
      </c>
      <c r="C23" s="9"/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/>
      <c r="T23" s="9"/>
      <c r="U23" s="10"/>
      <c r="V23" s="9"/>
      <c r="W23" s="10">
        <v>1192</v>
      </c>
      <c r="X23" s="9"/>
      <c r="Y23" s="10">
        <v>1144</v>
      </c>
      <c r="Z23" s="9"/>
      <c r="AA23" s="10">
        <v>15264</v>
      </c>
      <c r="AB23" s="9"/>
      <c r="AC23" s="10">
        <v>28781</v>
      </c>
      <c r="AD23" s="9"/>
      <c r="AE23" s="10">
        <v>24155</v>
      </c>
      <c r="AF23" s="9"/>
      <c r="AG23" s="9"/>
      <c r="AH23" s="9"/>
      <c r="AI23" s="9"/>
      <c r="AJ23" s="9"/>
    </row>
    <row r="24" spans="1:36" s="11" customFormat="1" x14ac:dyDescent="0.25">
      <c r="A24" s="7"/>
      <c r="B24" s="8" t="s">
        <v>28</v>
      </c>
      <c r="C24" s="9"/>
      <c r="D24" s="9"/>
      <c r="E24" s="10"/>
      <c r="F24" s="9"/>
      <c r="G24" s="10"/>
      <c r="H24" s="9"/>
      <c r="I24" s="10"/>
      <c r="J24" s="9"/>
      <c r="K24" s="10"/>
      <c r="L24" s="9"/>
      <c r="M24" s="10"/>
      <c r="N24" s="9"/>
      <c r="O24" s="10"/>
      <c r="P24" s="9"/>
      <c r="Q24" s="10"/>
      <c r="R24" s="9"/>
      <c r="S24" s="10"/>
      <c r="T24" s="9"/>
      <c r="U24" s="10"/>
      <c r="V24" s="9"/>
      <c r="W24" s="10"/>
      <c r="X24" s="9"/>
      <c r="Y24" s="10"/>
      <c r="Z24" s="9"/>
      <c r="AA24" s="10"/>
      <c r="AB24" s="9"/>
      <c r="AC24" s="10">
        <v>1442</v>
      </c>
      <c r="AD24" s="9"/>
      <c r="AE24" s="10">
        <v>1310</v>
      </c>
      <c r="AF24" s="9"/>
      <c r="AG24" s="9"/>
      <c r="AH24" s="9"/>
      <c r="AI24" s="9"/>
      <c r="AJ24" s="9"/>
    </row>
    <row r="25" spans="1:36" x14ac:dyDescent="0.25">
      <c r="A25" s="7"/>
      <c r="B25" s="8" t="s">
        <v>29</v>
      </c>
      <c r="C25" s="9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9"/>
      <c r="AC25" s="10">
        <v>251</v>
      </c>
      <c r="AD25" s="9"/>
      <c r="AE25" s="10">
        <v>222</v>
      </c>
      <c r="AF25" s="9"/>
      <c r="AG25" s="9"/>
      <c r="AH25" s="9"/>
      <c r="AI25" s="10"/>
      <c r="AJ25" s="9"/>
    </row>
    <row r="26" spans="1:36" s="12" customFormat="1" x14ac:dyDescent="0.25">
      <c r="A26" s="7"/>
      <c r="B26" s="8" t="s">
        <v>30</v>
      </c>
      <c r="C26" s="9"/>
      <c r="D26" s="9"/>
      <c r="E26" s="10"/>
      <c r="F26" s="9"/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/>
      <c r="W26" s="10"/>
      <c r="X26" s="9"/>
      <c r="Y26" s="10"/>
      <c r="Z26" s="9"/>
      <c r="AA26" s="10"/>
      <c r="AB26" s="9"/>
      <c r="AC26" s="10">
        <v>2861</v>
      </c>
      <c r="AD26" s="9"/>
      <c r="AE26" s="10">
        <v>2709</v>
      </c>
      <c r="AF26" s="9"/>
      <c r="AG26" s="9"/>
      <c r="AH26" s="9"/>
      <c r="AI26" s="10"/>
      <c r="AJ26" s="9"/>
    </row>
    <row r="27" spans="1:36" x14ac:dyDescent="0.25">
      <c r="A27" s="7"/>
      <c r="B27" s="8" t="s">
        <v>31</v>
      </c>
      <c r="C27" s="9"/>
      <c r="D27" s="9"/>
      <c r="E27" s="10"/>
      <c r="F27" s="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  <c r="R27" s="9"/>
      <c r="S27" s="10"/>
      <c r="T27" s="9"/>
      <c r="U27" s="10"/>
      <c r="V27" s="9"/>
      <c r="W27" s="10"/>
      <c r="X27" s="9"/>
      <c r="Y27" s="10"/>
      <c r="Z27" s="9"/>
      <c r="AA27" s="10"/>
      <c r="AB27" s="9"/>
      <c r="AC27" s="10">
        <v>395</v>
      </c>
      <c r="AD27" s="9"/>
      <c r="AE27" s="10">
        <v>330</v>
      </c>
      <c r="AF27" s="9"/>
      <c r="AG27" s="9"/>
      <c r="AH27" s="9"/>
      <c r="AI27" s="10"/>
      <c r="AJ27" s="9"/>
    </row>
    <row r="28" spans="1:36" x14ac:dyDescent="0.25">
      <c r="A28" s="7"/>
      <c r="B28" s="25" t="s">
        <v>32</v>
      </c>
      <c r="C28" s="9">
        <v>64175</v>
      </c>
      <c r="D28" s="9"/>
      <c r="E28" s="10">
        <v>21630</v>
      </c>
      <c r="F28" s="9"/>
      <c r="G28" s="10"/>
      <c r="H28" s="9"/>
      <c r="I28" s="10"/>
      <c r="J28" s="9"/>
      <c r="K28" s="10"/>
      <c r="L28" s="9"/>
      <c r="M28" s="10"/>
      <c r="N28" s="9"/>
      <c r="O28" s="10"/>
      <c r="P28" s="9"/>
      <c r="Q28" s="10">
        <v>261104</v>
      </c>
      <c r="R28" s="9"/>
      <c r="S28" s="10"/>
      <c r="T28" s="9"/>
      <c r="U28" s="10"/>
      <c r="V28" s="9"/>
      <c r="W28" s="10">
        <v>3993</v>
      </c>
      <c r="X28" s="9"/>
      <c r="Y28" s="10"/>
      <c r="Z28" s="9"/>
      <c r="AA28" s="10">
        <v>32135</v>
      </c>
      <c r="AB28" s="9"/>
      <c r="AC28" s="10">
        <v>38627</v>
      </c>
      <c r="AD28" s="9"/>
      <c r="AE28" s="10">
        <v>35636</v>
      </c>
      <c r="AF28" s="9"/>
      <c r="AG28" s="9"/>
      <c r="AH28" s="9"/>
      <c r="AI28" s="10"/>
      <c r="AJ28" s="9"/>
    </row>
    <row r="29" spans="1:36" x14ac:dyDescent="0.25">
      <c r="A29" s="7"/>
      <c r="B29" s="8" t="s">
        <v>33</v>
      </c>
      <c r="C29" s="9"/>
      <c r="D29" s="9"/>
      <c r="E29" s="10">
        <v>3795</v>
      </c>
      <c r="F29" s="9"/>
      <c r="G29" s="10"/>
      <c r="H29" s="9"/>
      <c r="I29" s="10"/>
      <c r="J29" s="9"/>
      <c r="K29" s="10"/>
      <c r="L29" s="9"/>
      <c r="M29" s="10"/>
      <c r="N29" s="9"/>
      <c r="O29" s="10"/>
      <c r="P29" s="9"/>
      <c r="Q29" s="10"/>
      <c r="R29" s="9"/>
      <c r="S29" s="10"/>
      <c r="T29" s="9"/>
      <c r="U29" s="10"/>
      <c r="V29" s="9"/>
      <c r="W29" s="10"/>
      <c r="X29" s="9"/>
      <c r="Y29" s="10"/>
      <c r="Z29" s="9"/>
      <c r="AA29" s="10"/>
      <c r="AB29" s="9"/>
      <c r="AC29" s="10">
        <v>8073</v>
      </c>
      <c r="AD29" s="9"/>
      <c r="AE29" s="10">
        <v>6870</v>
      </c>
      <c r="AF29" s="9"/>
      <c r="AG29" s="9"/>
      <c r="AH29" s="9"/>
      <c r="AI29" s="10"/>
      <c r="AJ29" s="9"/>
    </row>
    <row r="30" spans="1:36" x14ac:dyDescent="0.25">
      <c r="A30" s="7"/>
      <c r="B30" s="8" t="s">
        <v>34</v>
      </c>
      <c r="C30" s="9"/>
      <c r="D30" s="9"/>
      <c r="E30" s="10"/>
      <c r="F30" s="9"/>
      <c r="G30" s="10"/>
      <c r="H30" s="9"/>
      <c r="I30" s="10"/>
      <c r="J30" s="9"/>
      <c r="K30" s="10"/>
      <c r="L30" s="9"/>
      <c r="M30" s="10"/>
      <c r="N30" s="9"/>
      <c r="O30" s="10"/>
      <c r="P30" s="9"/>
      <c r="Q30" s="10"/>
      <c r="R30" s="9"/>
      <c r="S30" s="10"/>
      <c r="T30" s="9"/>
      <c r="U30" s="10"/>
      <c r="V30" s="9"/>
      <c r="W30" s="10"/>
      <c r="X30" s="9"/>
      <c r="Y30" s="10"/>
      <c r="Z30" s="9"/>
      <c r="AA30" s="10"/>
      <c r="AB30" s="9"/>
      <c r="AC30" s="10">
        <v>1160</v>
      </c>
      <c r="AD30" s="9"/>
      <c r="AE30" s="10">
        <v>1133</v>
      </c>
      <c r="AF30" s="9"/>
      <c r="AG30" s="9"/>
      <c r="AH30" s="9"/>
      <c r="AI30" s="10"/>
      <c r="AJ30" s="9"/>
    </row>
    <row r="31" spans="1:36" x14ac:dyDescent="0.25">
      <c r="A31" s="7"/>
      <c r="B31" s="8" t="s">
        <v>35</v>
      </c>
      <c r="C31" s="9">
        <v>1129</v>
      </c>
      <c r="D31" s="9"/>
      <c r="E31" s="10">
        <v>1165</v>
      </c>
      <c r="F31" s="9"/>
      <c r="G31" s="10"/>
      <c r="H31" s="9"/>
      <c r="I31" s="10">
        <v>4088</v>
      </c>
      <c r="J31" s="9"/>
      <c r="K31" s="10">
        <v>460</v>
      </c>
      <c r="L31" s="9"/>
      <c r="M31" s="10"/>
      <c r="N31" s="9"/>
      <c r="O31" s="10"/>
      <c r="P31" s="9"/>
      <c r="Q31" s="10">
        <v>12500</v>
      </c>
      <c r="R31" s="9"/>
      <c r="S31" s="10"/>
      <c r="T31" s="9"/>
      <c r="U31" s="10"/>
      <c r="V31" s="9"/>
      <c r="W31" s="10"/>
      <c r="X31" s="9"/>
      <c r="Y31" s="10"/>
      <c r="Z31" s="9"/>
      <c r="AA31" s="10">
        <v>9657</v>
      </c>
      <c r="AB31" s="9"/>
      <c r="AC31" s="10">
        <v>13354</v>
      </c>
      <c r="AD31" s="9"/>
      <c r="AE31" s="10">
        <v>11389</v>
      </c>
      <c r="AF31" s="9"/>
      <c r="AG31" s="9"/>
      <c r="AH31" s="9"/>
      <c r="AI31" s="10"/>
      <c r="AJ31" s="9"/>
    </row>
    <row r="32" spans="1:36" x14ac:dyDescent="0.25">
      <c r="A32" s="7"/>
      <c r="B32" s="8" t="s">
        <v>36</v>
      </c>
      <c r="C32" s="9"/>
      <c r="D32" s="9"/>
      <c r="E32" s="10">
        <v>7487</v>
      </c>
      <c r="F32" s="9"/>
      <c r="G32" s="10">
        <v>8586</v>
      </c>
      <c r="H32" s="9"/>
      <c r="I32" s="10">
        <v>849</v>
      </c>
      <c r="J32" s="9"/>
      <c r="K32" s="10">
        <v>10</v>
      </c>
      <c r="L32" s="9"/>
      <c r="M32" s="10"/>
      <c r="N32" s="9"/>
      <c r="O32" s="10"/>
      <c r="P32" s="9"/>
      <c r="Q32" s="10">
        <v>5308</v>
      </c>
      <c r="R32" s="9"/>
      <c r="S32" s="10"/>
      <c r="T32" s="9"/>
      <c r="U32" s="10"/>
      <c r="V32" s="9"/>
      <c r="W32" s="10">
        <v>23732</v>
      </c>
      <c r="X32" s="9"/>
      <c r="Y32" s="10">
        <v>12443</v>
      </c>
      <c r="Z32" s="9"/>
      <c r="AA32" s="10">
        <v>13221</v>
      </c>
      <c r="AB32" s="9"/>
      <c r="AC32" s="10">
        <v>7251</v>
      </c>
      <c r="AD32" s="9"/>
      <c r="AE32" s="10">
        <v>6061</v>
      </c>
      <c r="AF32" s="9"/>
      <c r="AG32" s="9"/>
      <c r="AH32" s="9"/>
      <c r="AI32" s="10"/>
      <c r="AJ32" s="9"/>
    </row>
    <row r="33" spans="1:36" x14ac:dyDescent="0.25">
      <c r="A33" s="7"/>
      <c r="B33" s="8" t="s">
        <v>37</v>
      </c>
      <c r="C33" s="9"/>
      <c r="D33" s="9"/>
      <c r="E33" s="10"/>
      <c r="F33" s="9"/>
      <c r="G33" s="10"/>
      <c r="H33" s="9"/>
      <c r="I33" s="10"/>
      <c r="J33" s="9"/>
      <c r="K33" s="10"/>
      <c r="L33" s="9"/>
      <c r="M33" s="10"/>
      <c r="N33" s="9"/>
      <c r="O33" s="10"/>
      <c r="P33" s="9"/>
      <c r="Q33" s="10"/>
      <c r="R33" s="9"/>
      <c r="S33" s="10"/>
      <c r="T33" s="9"/>
      <c r="U33" s="10"/>
      <c r="V33" s="9"/>
      <c r="W33" s="10"/>
      <c r="X33" s="9"/>
      <c r="Y33" s="10"/>
      <c r="Z33" s="9"/>
      <c r="AA33" s="10"/>
      <c r="AB33" s="9"/>
      <c r="AC33" s="10">
        <v>797</v>
      </c>
      <c r="AD33" s="9"/>
      <c r="AE33" s="10">
        <v>658</v>
      </c>
      <c r="AF33" s="9"/>
      <c r="AG33" s="9"/>
      <c r="AH33" s="9"/>
      <c r="AI33" s="10"/>
      <c r="AJ33" s="9"/>
    </row>
    <row r="34" spans="1:36" x14ac:dyDescent="0.25">
      <c r="A34" s="7"/>
      <c r="B34" s="8" t="s">
        <v>38</v>
      </c>
      <c r="C34" s="9"/>
      <c r="D34" s="9"/>
      <c r="E34" s="10"/>
      <c r="F34" s="9"/>
      <c r="G34" s="10"/>
      <c r="H34" s="9"/>
      <c r="I34" s="10"/>
      <c r="J34" s="9"/>
      <c r="K34" s="10"/>
      <c r="L34" s="9"/>
      <c r="M34" s="10"/>
      <c r="N34" s="9"/>
      <c r="O34" s="10"/>
      <c r="P34" s="9"/>
      <c r="Q34" s="10"/>
      <c r="R34" s="9"/>
      <c r="S34" s="10"/>
      <c r="T34" s="9"/>
      <c r="U34" s="10"/>
      <c r="V34" s="9"/>
      <c r="W34" s="10"/>
      <c r="X34" s="9"/>
      <c r="Y34" s="10"/>
      <c r="Z34" s="9"/>
      <c r="AA34" s="10"/>
      <c r="AB34" s="9"/>
      <c r="AC34" s="10">
        <v>1865</v>
      </c>
      <c r="AD34" s="9"/>
      <c r="AE34" s="10">
        <v>1769</v>
      </c>
      <c r="AF34" s="9"/>
      <c r="AG34" s="9"/>
      <c r="AH34" s="9"/>
      <c r="AI34" s="10"/>
      <c r="AJ34" s="9"/>
    </row>
    <row r="35" spans="1:36" x14ac:dyDescent="0.25">
      <c r="A35" s="7"/>
      <c r="B35" s="8" t="s">
        <v>39</v>
      </c>
      <c r="C35" s="9"/>
      <c r="D35" s="9"/>
      <c r="E35" s="10"/>
      <c r="F35" s="9"/>
      <c r="G35" s="10"/>
      <c r="H35" s="9"/>
      <c r="I35" s="10"/>
      <c r="J35" s="9"/>
      <c r="K35" s="10"/>
      <c r="L35" s="9"/>
      <c r="M35" s="10"/>
      <c r="N35" s="9"/>
      <c r="O35" s="10"/>
      <c r="P35" s="9"/>
      <c r="Q35" s="10"/>
      <c r="R35" s="9"/>
      <c r="S35" s="10"/>
      <c r="T35" s="9"/>
      <c r="U35" s="10"/>
      <c r="V35" s="9"/>
      <c r="W35" s="10">
        <v>6288</v>
      </c>
      <c r="X35" s="9"/>
      <c r="Y35" s="10">
        <v>7254</v>
      </c>
      <c r="Z35" s="9"/>
      <c r="AA35" s="10"/>
      <c r="AB35" s="9"/>
      <c r="AC35" s="10"/>
      <c r="AD35" s="9"/>
      <c r="AE35" s="10"/>
      <c r="AF35" s="9"/>
      <c r="AG35" s="9"/>
      <c r="AH35" s="9"/>
      <c r="AI35" s="10"/>
      <c r="AJ35" s="9"/>
    </row>
    <row r="36" spans="1:36" x14ac:dyDescent="0.25">
      <c r="A36" s="7"/>
      <c r="B36" s="8" t="s">
        <v>40</v>
      </c>
      <c r="C36" s="9"/>
      <c r="D36" s="9"/>
      <c r="E36" s="10"/>
      <c r="F36" s="9"/>
      <c r="G36" s="10"/>
      <c r="H36" s="9"/>
      <c r="I36" s="10"/>
      <c r="J36" s="9"/>
      <c r="K36" s="10"/>
      <c r="L36" s="9"/>
      <c r="M36" s="10"/>
      <c r="N36" s="9"/>
      <c r="O36" s="10"/>
      <c r="P36" s="9"/>
      <c r="Q36" s="10"/>
      <c r="R36" s="9"/>
      <c r="S36" s="10"/>
      <c r="T36" s="9"/>
      <c r="U36" s="10"/>
      <c r="V36" s="9"/>
      <c r="W36" s="10">
        <v>7631</v>
      </c>
      <c r="X36" s="9"/>
      <c r="Y36" s="10">
        <v>8675</v>
      </c>
      <c r="Z36" s="9"/>
      <c r="AA36" s="10">
        <v>9733</v>
      </c>
      <c r="AB36" s="9"/>
      <c r="AC36" s="10">
        <v>12294</v>
      </c>
      <c r="AD36" s="9"/>
      <c r="AE36" s="10">
        <v>10362</v>
      </c>
      <c r="AF36" s="9"/>
      <c r="AG36" s="9"/>
      <c r="AH36" s="9"/>
      <c r="AI36" s="10"/>
      <c r="AJ36" s="9"/>
    </row>
    <row r="37" spans="1:36" x14ac:dyDescent="0.25">
      <c r="A37" s="7"/>
      <c r="B37" s="8" t="s">
        <v>41</v>
      </c>
      <c r="C37" s="9"/>
      <c r="D37" s="9"/>
      <c r="E37" s="10"/>
      <c r="F37" s="9"/>
      <c r="G37" s="10"/>
      <c r="H37" s="9"/>
      <c r="I37" s="10"/>
      <c r="J37" s="9"/>
      <c r="K37" s="10"/>
      <c r="L37" s="9"/>
      <c r="M37" s="10"/>
      <c r="N37" s="9"/>
      <c r="O37" s="10"/>
      <c r="P37" s="9"/>
      <c r="Q37" s="10"/>
      <c r="R37" s="9"/>
      <c r="S37" s="10"/>
      <c r="T37" s="9"/>
      <c r="U37" s="10"/>
      <c r="V37" s="9"/>
      <c r="W37" s="10"/>
      <c r="X37" s="9"/>
      <c r="Y37" s="10">
        <v>6422</v>
      </c>
      <c r="Z37" s="9"/>
      <c r="AA37" s="10">
        <v>7111</v>
      </c>
      <c r="AB37" s="9"/>
      <c r="AC37" s="10"/>
      <c r="AD37" s="9"/>
      <c r="AE37" s="10"/>
      <c r="AF37" s="9"/>
      <c r="AG37" s="9"/>
      <c r="AH37" s="9"/>
      <c r="AI37" s="10"/>
      <c r="AJ37" s="9"/>
    </row>
    <row r="38" spans="1:36" x14ac:dyDescent="0.25">
      <c r="A38" s="7"/>
      <c r="B38" s="8" t="s">
        <v>42</v>
      </c>
      <c r="C38" s="9">
        <v>400</v>
      </c>
      <c r="D38" s="9"/>
      <c r="E38" s="10">
        <v>590</v>
      </c>
      <c r="F38" s="9"/>
      <c r="G38" s="10"/>
      <c r="H38" s="9"/>
      <c r="I38" s="10">
        <v>954</v>
      </c>
      <c r="J38" s="9"/>
      <c r="K38" s="10">
        <v>15244</v>
      </c>
      <c r="L38" s="9"/>
      <c r="M38" s="10"/>
      <c r="N38" s="9"/>
      <c r="O38" s="10"/>
      <c r="P38" s="9"/>
      <c r="Q38" s="10"/>
      <c r="R38" s="9"/>
      <c r="S38" s="10"/>
      <c r="T38" s="9"/>
      <c r="U38" s="10"/>
      <c r="V38" s="9"/>
      <c r="W38" s="10">
        <v>1500</v>
      </c>
      <c r="X38" s="9"/>
      <c r="Y38" s="10"/>
      <c r="Z38" s="9"/>
      <c r="AA38" s="10">
        <v>19093</v>
      </c>
      <c r="AB38" s="9"/>
      <c r="AC38" s="10">
        <v>23168</v>
      </c>
      <c r="AD38" s="9"/>
      <c r="AE38" s="10">
        <v>19479</v>
      </c>
      <c r="AF38" s="9"/>
      <c r="AG38" s="9"/>
      <c r="AH38" s="9"/>
      <c r="AI38" s="10"/>
      <c r="AJ38" s="9"/>
    </row>
    <row r="39" spans="1:36" x14ac:dyDescent="0.25">
      <c r="A39" s="7"/>
      <c r="B39" s="8" t="s">
        <v>43</v>
      </c>
      <c r="C39" s="9"/>
      <c r="D39" s="9"/>
      <c r="E39" s="10"/>
      <c r="F39" s="9"/>
      <c r="G39" s="10"/>
      <c r="H39" s="9"/>
      <c r="I39" s="10"/>
      <c r="J39" s="9"/>
      <c r="K39" s="10"/>
      <c r="L39" s="9"/>
      <c r="M39" s="10"/>
      <c r="N39" s="9"/>
      <c r="O39" s="10"/>
      <c r="P39" s="9"/>
      <c r="Q39" s="10"/>
      <c r="R39" s="9"/>
      <c r="S39" s="10"/>
      <c r="T39" s="9"/>
      <c r="U39" s="10"/>
      <c r="V39" s="9"/>
      <c r="W39" s="10"/>
      <c r="X39" s="9"/>
      <c r="Y39" s="10">
        <v>5143</v>
      </c>
      <c r="Z39" s="9"/>
      <c r="AA39" s="10">
        <v>1364</v>
      </c>
      <c r="AB39" s="9"/>
      <c r="AC39" s="10">
        <v>1694</v>
      </c>
      <c r="AD39" s="9"/>
      <c r="AE39" s="10"/>
      <c r="AF39" s="9"/>
      <c r="AG39" s="9"/>
      <c r="AH39" s="9"/>
      <c r="AI39" s="10"/>
      <c r="AJ39" s="9"/>
    </row>
    <row r="40" spans="1:36" x14ac:dyDescent="0.25">
      <c r="A40" s="7"/>
      <c r="B40" s="8" t="s">
        <v>44</v>
      </c>
      <c r="C40" s="9">
        <v>1480</v>
      </c>
      <c r="D40" s="9"/>
      <c r="E40" s="10">
        <v>2107</v>
      </c>
      <c r="F40" s="9"/>
      <c r="G40" s="10"/>
      <c r="H40" s="9"/>
      <c r="I40" s="10"/>
      <c r="J40" s="9"/>
      <c r="K40" s="10"/>
      <c r="L40" s="9"/>
      <c r="M40" s="10"/>
      <c r="N40" s="9"/>
      <c r="O40" s="10"/>
      <c r="P40" s="9"/>
      <c r="Q40" s="10"/>
      <c r="R40" s="9"/>
      <c r="S40" s="10"/>
      <c r="T40" s="9"/>
      <c r="U40" s="10"/>
      <c r="V40" s="9"/>
      <c r="W40" s="10">
        <v>2097</v>
      </c>
      <c r="X40" s="9"/>
      <c r="Y40" s="10"/>
      <c r="Z40" s="9"/>
      <c r="AA40" s="10">
        <v>7643</v>
      </c>
      <c r="AB40" s="9"/>
      <c r="AC40" s="10">
        <v>9166</v>
      </c>
      <c r="AD40" s="9"/>
      <c r="AE40" s="10">
        <v>7861</v>
      </c>
      <c r="AF40" s="9"/>
      <c r="AG40" s="9"/>
      <c r="AH40" s="9"/>
      <c r="AI40" s="10"/>
      <c r="AJ40" s="9"/>
    </row>
    <row r="41" spans="1:36" x14ac:dyDescent="0.25">
      <c r="A41" s="7"/>
      <c r="B41" s="8" t="s">
        <v>45</v>
      </c>
      <c r="C41" s="9"/>
      <c r="D41" s="9"/>
      <c r="E41" s="10"/>
      <c r="F41" s="9"/>
      <c r="G41" s="10"/>
      <c r="H41" s="9"/>
      <c r="I41" s="10"/>
      <c r="J41" s="9"/>
      <c r="K41" s="10"/>
      <c r="L41" s="9"/>
      <c r="M41" s="10"/>
      <c r="N41" s="9"/>
      <c r="O41" s="10"/>
      <c r="P41" s="9"/>
      <c r="Q41" s="10"/>
      <c r="R41" s="9"/>
      <c r="S41" s="10"/>
      <c r="T41" s="9"/>
      <c r="U41" s="10"/>
      <c r="V41" s="9"/>
      <c r="W41" s="10"/>
      <c r="X41" s="9"/>
      <c r="Y41" s="10"/>
      <c r="Z41" s="9"/>
      <c r="AA41" s="10"/>
      <c r="AB41" s="9"/>
      <c r="AC41" s="10">
        <v>1940</v>
      </c>
      <c r="AD41" s="9"/>
      <c r="AE41" s="10">
        <v>1627</v>
      </c>
      <c r="AF41" s="9"/>
      <c r="AG41" s="9"/>
      <c r="AH41" s="9"/>
      <c r="AI41" s="10"/>
      <c r="AJ41" s="9"/>
    </row>
    <row r="42" spans="1:36" x14ac:dyDescent="0.25">
      <c r="A42" s="7"/>
      <c r="B42" s="8" t="s">
        <v>46</v>
      </c>
      <c r="C42" s="9"/>
      <c r="D42" s="9"/>
      <c r="E42" s="10">
        <v>5537</v>
      </c>
      <c r="F42" s="9"/>
      <c r="G42" s="10"/>
      <c r="H42" s="9"/>
      <c r="I42" s="10"/>
      <c r="J42" s="9"/>
      <c r="K42" s="10"/>
      <c r="L42" s="9"/>
      <c r="M42" s="10"/>
      <c r="N42" s="9"/>
      <c r="O42" s="10"/>
      <c r="P42" s="9"/>
      <c r="Q42" s="10"/>
      <c r="R42" s="9"/>
      <c r="S42" s="10"/>
      <c r="T42" s="9"/>
      <c r="U42" s="10"/>
      <c r="V42" s="9"/>
      <c r="W42" s="10"/>
      <c r="X42" s="9"/>
      <c r="Y42" s="10"/>
      <c r="Z42" s="9"/>
      <c r="AA42" s="10"/>
      <c r="AB42" s="9"/>
      <c r="AC42" s="10"/>
      <c r="AD42" s="9"/>
      <c r="AE42" s="10"/>
      <c r="AF42" s="9"/>
      <c r="AG42" s="9"/>
      <c r="AH42" s="9"/>
      <c r="AI42" s="10"/>
      <c r="AJ42" s="9"/>
    </row>
    <row r="43" spans="1:36" x14ac:dyDescent="0.25">
      <c r="A43" s="7"/>
      <c r="B43" s="8" t="s">
        <v>47</v>
      </c>
      <c r="C43" s="9"/>
      <c r="D43" s="9"/>
      <c r="E43" s="10"/>
      <c r="F43" s="9"/>
      <c r="G43" s="10"/>
      <c r="H43" s="9"/>
      <c r="I43" s="10"/>
      <c r="J43" s="9"/>
      <c r="K43" s="10"/>
      <c r="L43" s="9"/>
      <c r="M43" s="10"/>
      <c r="N43" s="9"/>
      <c r="O43" s="10">
        <v>6844</v>
      </c>
      <c r="P43" s="9"/>
      <c r="Q43" s="10"/>
      <c r="R43" s="9"/>
      <c r="S43" s="10"/>
      <c r="T43" s="9"/>
      <c r="U43" s="10"/>
      <c r="V43" s="9"/>
      <c r="W43" s="10"/>
      <c r="X43" s="9"/>
      <c r="Y43" s="10"/>
      <c r="Z43" s="9"/>
      <c r="AA43" s="10"/>
      <c r="AB43" s="9"/>
      <c r="AC43" s="10"/>
      <c r="AD43" s="9"/>
      <c r="AE43" s="10"/>
      <c r="AF43" s="9"/>
      <c r="AG43" s="9"/>
      <c r="AH43" s="9"/>
      <c r="AI43" s="10"/>
      <c r="AJ43" s="9"/>
    </row>
    <row r="44" spans="1:36" x14ac:dyDescent="0.25">
      <c r="A44" s="7"/>
      <c r="B44" s="8" t="s">
        <v>48</v>
      </c>
      <c r="C44" s="9"/>
      <c r="D44" s="9"/>
      <c r="E44" s="10">
        <v>201</v>
      </c>
      <c r="F44" s="9"/>
      <c r="G44" s="10"/>
      <c r="H44" s="9"/>
      <c r="I44" s="10"/>
      <c r="J44" s="9"/>
      <c r="K44" s="10"/>
      <c r="L44" s="9"/>
      <c r="M44" s="10"/>
      <c r="N44" s="9"/>
      <c r="O44" s="10">
        <v>746</v>
      </c>
      <c r="P44" s="9"/>
      <c r="Q44" s="10"/>
      <c r="R44" s="9"/>
      <c r="S44" s="10">
        <v>1334</v>
      </c>
      <c r="T44" s="9"/>
      <c r="U44" s="10"/>
      <c r="V44" s="9"/>
      <c r="W44" s="10"/>
      <c r="X44" s="9"/>
      <c r="Y44" s="10"/>
      <c r="Z44" s="9"/>
      <c r="AA44" s="10"/>
      <c r="AB44" s="9"/>
      <c r="AC44" s="10"/>
      <c r="AD44" s="9"/>
      <c r="AE44" s="10"/>
      <c r="AF44" s="9"/>
      <c r="AG44" s="9"/>
      <c r="AH44" s="9"/>
      <c r="AI44" s="10"/>
      <c r="AJ44" s="9"/>
    </row>
    <row r="45" spans="1:36" x14ac:dyDescent="0.25">
      <c r="A45" s="7"/>
      <c r="B45" s="8" t="s">
        <v>49</v>
      </c>
      <c r="C45" s="9"/>
      <c r="D45" s="9"/>
      <c r="E45" s="10"/>
      <c r="F45" s="9"/>
      <c r="G45" s="10"/>
      <c r="H45" s="9"/>
      <c r="I45" s="10"/>
      <c r="J45" s="9"/>
      <c r="K45" s="10"/>
      <c r="L45" s="9"/>
      <c r="M45" s="10"/>
      <c r="N45" s="9"/>
      <c r="O45" s="10">
        <v>8323</v>
      </c>
      <c r="P45" s="9"/>
      <c r="Q45" s="10">
        <v>300</v>
      </c>
      <c r="R45" s="9"/>
      <c r="S45" s="10"/>
      <c r="T45" s="9"/>
      <c r="U45" s="10"/>
      <c r="V45" s="9"/>
      <c r="W45" s="10"/>
      <c r="X45" s="9"/>
      <c r="Y45" s="10"/>
      <c r="Z45" s="9"/>
      <c r="AA45" s="10"/>
      <c r="AB45" s="9"/>
      <c r="AC45" s="10"/>
      <c r="AD45" s="9"/>
      <c r="AE45" s="10"/>
      <c r="AF45" s="9"/>
      <c r="AG45" s="9"/>
      <c r="AH45" s="9"/>
      <c r="AI45" s="10"/>
      <c r="AJ45" s="9"/>
    </row>
    <row r="46" spans="1:36" x14ac:dyDescent="0.25">
      <c r="A46" s="7"/>
      <c r="B46" s="8" t="s">
        <v>50</v>
      </c>
      <c r="C46" s="9">
        <f>114564+3927</f>
        <v>118491</v>
      </c>
      <c r="D46" s="9"/>
      <c r="E46" s="10">
        <v>88091</v>
      </c>
      <c r="F46" s="9"/>
      <c r="G46" s="10">
        <v>11345</v>
      </c>
      <c r="H46" s="9"/>
      <c r="I46" s="10">
        <v>16752</v>
      </c>
      <c r="J46" s="9"/>
      <c r="K46" s="10"/>
      <c r="L46" s="9"/>
      <c r="M46" s="10"/>
      <c r="N46" s="9"/>
      <c r="O46" s="10">
        <v>19530</v>
      </c>
      <c r="P46" s="9"/>
      <c r="Q46" s="10">
        <v>24864</v>
      </c>
      <c r="R46" s="9"/>
      <c r="S46" s="10"/>
      <c r="T46" s="9"/>
      <c r="U46" s="10"/>
      <c r="V46" s="9"/>
      <c r="W46" s="10"/>
      <c r="X46" s="9"/>
      <c r="Y46" s="10"/>
      <c r="Z46" s="9"/>
      <c r="AA46" s="10"/>
      <c r="AB46" s="9"/>
      <c r="AC46" s="10"/>
      <c r="AD46" s="9"/>
      <c r="AE46" s="10"/>
      <c r="AF46" s="9"/>
      <c r="AG46" s="9"/>
      <c r="AH46" s="9"/>
      <c r="AI46" s="10"/>
      <c r="AJ46" s="9"/>
    </row>
    <row r="47" spans="1:36" x14ac:dyDescent="0.25">
      <c r="A47" s="7"/>
      <c r="B47" s="8" t="s">
        <v>51</v>
      </c>
      <c r="C47" s="9"/>
      <c r="D47" s="9"/>
      <c r="E47" s="10"/>
      <c r="F47" s="9"/>
      <c r="G47" s="10"/>
      <c r="H47" s="9"/>
      <c r="I47" s="10"/>
      <c r="J47" s="9"/>
      <c r="K47" s="10"/>
      <c r="L47" s="9"/>
      <c r="M47" s="10"/>
      <c r="N47" s="9"/>
      <c r="O47" s="10"/>
      <c r="P47" s="9"/>
      <c r="Q47" s="10"/>
      <c r="R47" s="9"/>
      <c r="S47" s="10"/>
      <c r="T47" s="9"/>
      <c r="U47" s="10"/>
      <c r="V47" s="9"/>
      <c r="W47" s="10"/>
      <c r="X47" s="9"/>
      <c r="Y47" s="10"/>
      <c r="Z47" s="9"/>
      <c r="AA47" s="10"/>
      <c r="AB47" s="9"/>
      <c r="AC47" s="10">
        <v>20718</v>
      </c>
      <c r="AD47" s="9"/>
      <c r="AE47" s="10">
        <v>32926</v>
      </c>
      <c r="AF47" s="9"/>
      <c r="AG47" s="9"/>
      <c r="AH47" s="9"/>
      <c r="AI47" s="10"/>
      <c r="AJ47" s="9"/>
    </row>
    <row r="48" spans="1:36" x14ac:dyDescent="0.25">
      <c r="A48" s="7"/>
      <c r="B48" s="8" t="s">
        <v>52</v>
      </c>
      <c r="C48" s="9"/>
      <c r="D48" s="9"/>
      <c r="E48" s="10"/>
      <c r="F48" s="9"/>
      <c r="G48" s="10"/>
      <c r="H48" s="9"/>
      <c r="I48" s="10"/>
      <c r="J48" s="9"/>
      <c r="K48" s="10"/>
      <c r="L48" s="9"/>
      <c r="M48" s="10"/>
      <c r="N48" s="9"/>
      <c r="O48" s="10"/>
      <c r="P48" s="9"/>
      <c r="Q48" s="10"/>
      <c r="R48" s="9"/>
      <c r="S48" s="10"/>
      <c r="T48" s="9"/>
      <c r="U48" s="10"/>
      <c r="V48" s="9"/>
      <c r="W48" s="10"/>
      <c r="X48" s="9"/>
      <c r="Y48" s="10"/>
      <c r="Z48" s="9"/>
      <c r="AA48" s="10"/>
      <c r="AB48" s="9"/>
      <c r="AC48" s="10"/>
      <c r="AD48" s="9"/>
      <c r="AE48" s="10">
        <v>1517</v>
      </c>
      <c r="AF48" s="9"/>
      <c r="AG48" s="9"/>
      <c r="AH48" s="9"/>
      <c r="AI48" s="10"/>
      <c r="AJ48" s="9"/>
    </row>
    <row r="49" spans="1:36" x14ac:dyDescent="0.25">
      <c r="A49" s="7"/>
      <c r="B49" s="8" t="s">
        <v>53</v>
      </c>
      <c r="C49" s="9"/>
      <c r="D49" s="9"/>
      <c r="E49" s="10"/>
      <c r="F49" s="9"/>
      <c r="G49" s="10"/>
      <c r="H49" s="9"/>
      <c r="I49" s="10"/>
      <c r="J49" s="9"/>
      <c r="K49" s="10"/>
      <c r="L49" s="9"/>
      <c r="M49" s="10"/>
      <c r="N49" s="9"/>
      <c r="O49" s="10"/>
      <c r="P49" s="9"/>
      <c r="Q49" s="10"/>
      <c r="R49" s="9"/>
      <c r="S49" s="10"/>
      <c r="T49" s="9"/>
      <c r="U49" s="10"/>
      <c r="V49" s="9"/>
      <c r="W49" s="10"/>
      <c r="X49" s="9"/>
      <c r="Y49" s="10"/>
      <c r="Z49" s="9"/>
      <c r="AA49" s="10"/>
      <c r="AB49" s="9"/>
      <c r="AC49" s="10"/>
      <c r="AD49" s="9"/>
      <c r="AE49" s="10">
        <v>499</v>
      </c>
      <c r="AF49" s="9"/>
      <c r="AG49" s="9"/>
      <c r="AH49" s="9"/>
      <c r="AI49" s="10"/>
      <c r="AJ49" s="9"/>
    </row>
    <row r="50" spans="1:36" x14ac:dyDescent="0.25">
      <c r="A50" s="7"/>
      <c r="B50" s="8" t="s">
        <v>54</v>
      </c>
      <c r="C50" s="9">
        <f>45824+2328+3285+1413+1</f>
        <v>52851</v>
      </c>
      <c r="D50" s="9"/>
      <c r="E50" s="10">
        <v>368089</v>
      </c>
      <c r="F50" s="9"/>
      <c r="G50" s="10">
        <v>105927</v>
      </c>
      <c r="H50" s="9"/>
      <c r="I50" s="10">
        <v>52803</v>
      </c>
      <c r="J50" s="9"/>
      <c r="K50" s="10">
        <v>29904</v>
      </c>
      <c r="L50" s="9"/>
      <c r="M50" s="10"/>
      <c r="N50" s="9"/>
      <c r="O50" s="10">
        <v>43189</v>
      </c>
      <c r="P50" s="9"/>
      <c r="Q50" s="10">
        <v>149832</v>
      </c>
      <c r="R50" s="9"/>
      <c r="S50" s="10">
        <v>126401</v>
      </c>
      <c r="T50" s="9"/>
      <c r="U50" s="10"/>
      <c r="V50" s="9"/>
      <c r="W50" s="10">
        <v>21629</v>
      </c>
      <c r="X50" s="9"/>
      <c r="Y50" s="10"/>
      <c r="Z50" s="9"/>
      <c r="AA50" s="10"/>
      <c r="AB50" s="9"/>
      <c r="AC50" s="10">
        <v>32665</v>
      </c>
      <c r="AD50" s="9"/>
      <c r="AE50" s="10"/>
      <c r="AF50" s="9"/>
      <c r="AG50" s="9"/>
      <c r="AH50" s="9"/>
      <c r="AI50" s="10"/>
      <c r="AJ50" s="9"/>
    </row>
    <row r="51" spans="1:36" x14ac:dyDescent="0.25">
      <c r="A51" s="7"/>
      <c r="B51" s="8" t="s">
        <v>55</v>
      </c>
      <c r="C51" s="9">
        <f>21099+20290</f>
        <v>41389</v>
      </c>
      <c r="D51" s="9"/>
      <c r="E51" s="10">
        <v>52353</v>
      </c>
      <c r="F51" s="9"/>
      <c r="G51" s="10">
        <v>31918</v>
      </c>
      <c r="H51" s="9"/>
      <c r="I51" s="10">
        <v>10371</v>
      </c>
      <c r="J51" s="9"/>
      <c r="K51" s="10">
        <v>12683</v>
      </c>
      <c r="L51" s="9"/>
      <c r="M51" s="10"/>
      <c r="N51" s="9"/>
      <c r="O51" s="10"/>
      <c r="P51" s="9"/>
      <c r="Q51" s="10">
        <v>4750</v>
      </c>
      <c r="R51" s="9"/>
      <c r="S51" s="10">
        <v>4086</v>
      </c>
      <c r="T51" s="9"/>
      <c r="U51" s="10"/>
      <c r="V51" s="9"/>
      <c r="W51" s="10">
        <v>3199</v>
      </c>
      <c r="X51" s="9"/>
      <c r="Y51" s="10"/>
      <c r="Z51" s="9"/>
      <c r="AA51" s="10"/>
      <c r="AB51" s="9"/>
      <c r="AC51" s="10"/>
      <c r="AD51" s="9"/>
      <c r="AE51" s="10"/>
      <c r="AF51" s="9"/>
      <c r="AG51" s="9"/>
      <c r="AH51" s="9"/>
      <c r="AI51" s="10"/>
      <c r="AJ51" s="9"/>
    </row>
    <row r="52" spans="1:36" x14ac:dyDescent="0.25">
      <c r="A52" s="7"/>
      <c r="B52" s="8" t="s">
        <v>56</v>
      </c>
      <c r="C52" s="9"/>
      <c r="D52" s="9"/>
      <c r="E52" s="10"/>
      <c r="F52" s="9"/>
      <c r="G52" s="10"/>
      <c r="H52" s="9"/>
      <c r="I52" s="10">
        <v>1574</v>
      </c>
      <c r="J52" s="9"/>
      <c r="K52" s="10">
        <v>5000</v>
      </c>
      <c r="L52" s="9"/>
      <c r="M52" s="10"/>
      <c r="N52" s="9"/>
      <c r="O52" s="10"/>
      <c r="P52" s="9"/>
      <c r="Q52" s="10">
        <v>1058</v>
      </c>
      <c r="R52" s="9"/>
      <c r="S52" s="10"/>
      <c r="T52" s="9"/>
      <c r="U52" s="10"/>
      <c r="V52" s="9"/>
      <c r="W52" s="10"/>
      <c r="X52" s="9"/>
      <c r="Y52" s="10"/>
      <c r="Z52" s="9"/>
      <c r="AA52" s="10"/>
      <c r="AB52" s="9"/>
      <c r="AC52" s="10"/>
      <c r="AD52" s="9"/>
      <c r="AE52" s="10"/>
      <c r="AF52" s="9"/>
      <c r="AG52" s="9"/>
      <c r="AH52" s="9"/>
      <c r="AI52" s="10"/>
      <c r="AJ52" s="9"/>
    </row>
    <row r="53" spans="1:36" x14ac:dyDescent="0.25">
      <c r="A53" s="7"/>
      <c r="B53" s="8" t="s">
        <v>57</v>
      </c>
      <c r="C53" s="10"/>
      <c r="D53" s="9">
        <f>18292+5+42344+19864+786</f>
        <v>81291</v>
      </c>
      <c r="E53" s="10"/>
      <c r="F53" s="9">
        <v>195416</v>
      </c>
      <c r="G53" s="10"/>
      <c r="H53" s="9">
        <v>3438</v>
      </c>
      <c r="I53" s="10"/>
      <c r="J53" s="9">
        <v>30657</v>
      </c>
      <c r="K53" s="10"/>
      <c r="L53" s="9">
        <v>175105</v>
      </c>
      <c r="M53" s="10"/>
      <c r="N53" s="9"/>
      <c r="O53" s="10"/>
      <c r="P53" s="9">
        <v>54411</v>
      </c>
      <c r="Q53" s="10"/>
      <c r="R53" s="9">
        <v>314328</v>
      </c>
      <c r="S53" s="10"/>
      <c r="T53" s="9">
        <f>210603+1500</f>
        <v>212103</v>
      </c>
      <c r="U53" s="10"/>
      <c r="V53" s="9">
        <v>106675</v>
      </c>
      <c r="W53" s="10"/>
      <c r="X53" s="9">
        <v>175889</v>
      </c>
      <c r="Y53" s="10"/>
      <c r="Z53" s="9">
        <v>10877</v>
      </c>
      <c r="AA53" s="10"/>
      <c r="AB53" s="9"/>
      <c r="AC53" s="10"/>
      <c r="AD53" s="9"/>
      <c r="AE53" s="10"/>
      <c r="AF53" s="9"/>
      <c r="AG53" s="9"/>
      <c r="AH53" s="9"/>
      <c r="AI53" s="10"/>
      <c r="AJ53" s="9"/>
    </row>
    <row r="54" spans="1:36" x14ac:dyDescent="0.25">
      <c r="A54" s="7"/>
      <c r="B54" s="8" t="s">
        <v>58</v>
      </c>
      <c r="C54" s="9">
        <v>1000</v>
      </c>
      <c r="D54" s="9"/>
      <c r="E54" s="10"/>
      <c r="F54" s="9"/>
      <c r="G54" s="10"/>
      <c r="H54" s="9"/>
      <c r="I54" s="10"/>
      <c r="J54" s="9"/>
      <c r="K54" s="10"/>
      <c r="L54" s="9"/>
      <c r="M54" s="10"/>
      <c r="N54" s="9"/>
      <c r="O54" s="10"/>
      <c r="P54" s="9"/>
      <c r="Q54" s="10"/>
      <c r="R54" s="9"/>
      <c r="S54" s="10"/>
      <c r="T54" s="9"/>
      <c r="U54" s="10"/>
      <c r="V54" s="9"/>
      <c r="W54" s="10"/>
      <c r="X54" s="9"/>
      <c r="Y54" s="10"/>
      <c r="Z54" s="9"/>
      <c r="AA54" s="10"/>
      <c r="AB54" s="9"/>
      <c r="AC54" s="10"/>
      <c r="AD54" s="9"/>
      <c r="AE54" s="10"/>
      <c r="AF54" s="9"/>
      <c r="AG54" s="9"/>
      <c r="AH54" s="9"/>
      <c r="AI54" s="10"/>
      <c r="AJ54" s="9"/>
    </row>
    <row r="55" spans="1:36" x14ac:dyDescent="0.25">
      <c r="A55" s="7"/>
      <c r="B55" s="8" t="s">
        <v>59</v>
      </c>
      <c r="C55" s="9"/>
      <c r="D55" s="9"/>
      <c r="E55" s="10"/>
      <c r="F55" s="9"/>
      <c r="G55" s="10"/>
      <c r="H55" s="9"/>
      <c r="I55" s="10"/>
      <c r="J55" s="9"/>
      <c r="K55" s="10">
        <v>1270</v>
      </c>
      <c r="L55" s="9"/>
      <c r="M55" s="10"/>
      <c r="N55" s="9"/>
      <c r="O55" s="10"/>
      <c r="P55" s="9"/>
      <c r="Q55" s="10"/>
      <c r="R55" s="9"/>
      <c r="S55" s="10"/>
      <c r="T55" s="9"/>
      <c r="U55" s="10"/>
      <c r="V55" s="9"/>
      <c r="W55" s="10"/>
      <c r="X55" s="9"/>
      <c r="Y55" s="10"/>
      <c r="Z55" s="9"/>
      <c r="AA55" s="10"/>
      <c r="AB55" s="9"/>
      <c r="AC55" s="10"/>
      <c r="AD55" s="9"/>
      <c r="AE55" s="10"/>
      <c r="AF55" s="9"/>
      <c r="AG55" s="9"/>
      <c r="AH55" s="9"/>
      <c r="AI55" s="10"/>
      <c r="AJ55" s="9"/>
    </row>
    <row r="56" spans="1:36" x14ac:dyDescent="0.25">
      <c r="A56" s="7"/>
      <c r="B56" s="8" t="s">
        <v>60</v>
      </c>
      <c r="C56" s="9"/>
      <c r="D56" s="9"/>
      <c r="E56" s="10"/>
      <c r="F56" s="9"/>
      <c r="G56" s="10"/>
      <c r="H56" s="9"/>
      <c r="I56" s="10"/>
      <c r="J56" s="9"/>
      <c r="K56" s="10"/>
      <c r="L56" s="9"/>
      <c r="M56" s="10"/>
      <c r="N56" s="9"/>
      <c r="O56" s="10"/>
      <c r="P56" s="9"/>
      <c r="Q56" s="10"/>
      <c r="R56" s="9"/>
      <c r="S56" s="10">
        <v>2034</v>
      </c>
      <c r="T56" s="9"/>
      <c r="U56" s="10"/>
      <c r="V56" s="9"/>
      <c r="W56" s="10"/>
      <c r="X56" s="9"/>
      <c r="Y56" s="10"/>
      <c r="Z56" s="9"/>
      <c r="AA56" s="10"/>
      <c r="AB56" s="9"/>
      <c r="AC56" s="10"/>
      <c r="AD56" s="9"/>
      <c r="AE56" s="10"/>
      <c r="AF56" s="9"/>
      <c r="AG56" s="9"/>
      <c r="AH56" s="9"/>
      <c r="AI56" s="10"/>
      <c r="AJ56" s="9"/>
    </row>
    <row r="57" spans="1:36" x14ac:dyDescent="0.25">
      <c r="A57" s="7"/>
      <c r="B57" s="8" t="s">
        <v>61</v>
      </c>
      <c r="C57" s="9"/>
      <c r="D57" s="9"/>
      <c r="E57" s="10"/>
      <c r="F57" s="9"/>
      <c r="G57" s="10"/>
      <c r="H57" s="9"/>
      <c r="I57" s="10"/>
      <c r="J57" s="9"/>
      <c r="K57" s="10"/>
      <c r="L57" s="9"/>
      <c r="M57" s="10"/>
      <c r="N57" s="9"/>
      <c r="O57" s="10"/>
      <c r="P57" s="9"/>
      <c r="Q57" s="10">
        <v>10406</v>
      </c>
      <c r="R57" s="9"/>
      <c r="S57" s="10">
        <v>1540</v>
      </c>
      <c r="T57" s="9"/>
      <c r="U57" s="10"/>
      <c r="V57" s="9"/>
      <c r="W57" s="10"/>
      <c r="X57" s="9"/>
      <c r="Y57" s="10"/>
      <c r="Z57" s="9"/>
      <c r="AA57" s="10"/>
      <c r="AB57" s="9"/>
      <c r="AC57" s="10"/>
      <c r="AD57" s="9"/>
      <c r="AE57" s="10"/>
      <c r="AF57" s="9"/>
      <c r="AG57" s="9"/>
      <c r="AH57" s="9"/>
      <c r="AI57" s="10"/>
      <c r="AJ57" s="9"/>
    </row>
    <row r="58" spans="1:36" x14ac:dyDescent="0.25">
      <c r="A58" s="7"/>
      <c r="B58" s="8" t="s">
        <v>62</v>
      </c>
      <c r="C58" s="9"/>
      <c r="D58" s="9"/>
      <c r="E58" s="10"/>
      <c r="F58" s="9"/>
      <c r="G58" s="10"/>
      <c r="H58" s="9"/>
      <c r="I58" s="10"/>
      <c r="J58" s="9"/>
      <c r="K58" s="10"/>
      <c r="L58" s="9"/>
      <c r="M58" s="10"/>
      <c r="N58" s="9"/>
      <c r="O58" s="10"/>
      <c r="P58" s="9"/>
      <c r="Q58" s="10"/>
      <c r="R58" s="9"/>
      <c r="S58" s="10"/>
      <c r="T58" s="9"/>
      <c r="U58" s="10"/>
      <c r="V58" s="9"/>
      <c r="W58" s="10"/>
      <c r="X58" s="9"/>
      <c r="Y58" s="10"/>
      <c r="Z58" s="9"/>
      <c r="AA58" s="10"/>
      <c r="AB58" s="9"/>
      <c r="AC58" s="10">
        <v>374</v>
      </c>
      <c r="AD58" s="9"/>
      <c r="AE58" s="10">
        <v>701</v>
      </c>
      <c r="AF58" s="9"/>
      <c r="AG58" s="9"/>
      <c r="AH58" s="9"/>
      <c r="AI58" s="10"/>
      <c r="AJ58" s="9"/>
    </row>
    <row r="59" spans="1:36" x14ac:dyDescent="0.25">
      <c r="A59" s="7"/>
      <c r="B59" s="8" t="s">
        <v>63</v>
      </c>
      <c r="C59" s="9"/>
      <c r="D59" s="9"/>
      <c r="E59" s="10"/>
      <c r="F59" s="9"/>
      <c r="G59" s="10"/>
      <c r="H59" s="9"/>
      <c r="I59" s="10"/>
      <c r="J59" s="9"/>
      <c r="K59" s="10"/>
      <c r="L59" s="9"/>
      <c r="M59" s="10"/>
      <c r="N59" s="9"/>
      <c r="O59" s="10"/>
      <c r="P59" s="9"/>
      <c r="Q59" s="10"/>
      <c r="R59" s="9"/>
      <c r="S59" s="10"/>
      <c r="T59" s="9"/>
      <c r="U59" s="10"/>
      <c r="V59" s="9"/>
      <c r="W59" s="10"/>
      <c r="X59" s="9"/>
      <c r="Y59" s="10"/>
      <c r="Z59" s="9"/>
      <c r="AA59" s="10"/>
      <c r="AB59" s="9"/>
      <c r="AC59" s="10"/>
      <c r="AD59" s="9"/>
      <c r="AE59" s="10">
        <v>290</v>
      </c>
      <c r="AF59" s="9"/>
      <c r="AG59" s="9"/>
      <c r="AH59" s="9"/>
      <c r="AI59" s="10"/>
      <c r="AJ59" s="9"/>
    </row>
    <row r="60" spans="1:36" x14ac:dyDescent="0.25">
      <c r="A60" s="7"/>
      <c r="B60" s="8" t="s">
        <v>64</v>
      </c>
      <c r="C60" s="9"/>
      <c r="D60" s="9"/>
      <c r="E60" s="10"/>
      <c r="F60" s="9"/>
      <c r="G60" s="10"/>
      <c r="H60" s="9"/>
      <c r="I60" s="10"/>
      <c r="J60" s="9"/>
      <c r="K60" s="10"/>
      <c r="L60" s="9"/>
      <c r="M60" s="10"/>
      <c r="N60" s="9"/>
      <c r="O60" s="10"/>
      <c r="P60" s="9"/>
      <c r="Q60" s="10"/>
      <c r="R60" s="9"/>
      <c r="S60" s="10"/>
      <c r="T60" s="9"/>
      <c r="U60" s="10">
        <v>7143887.75</v>
      </c>
      <c r="V60" s="9"/>
      <c r="W60" s="10">
        <v>2106</v>
      </c>
      <c r="X60" s="9"/>
      <c r="Y60" s="10"/>
      <c r="Z60" s="9"/>
      <c r="AA60" s="10"/>
      <c r="AB60" s="9"/>
      <c r="AC60" s="10">
        <v>5627</v>
      </c>
      <c r="AD60" s="9"/>
      <c r="AE60" s="10">
        <v>10075</v>
      </c>
      <c r="AF60" s="9"/>
      <c r="AG60" s="9"/>
      <c r="AH60" s="9"/>
      <c r="AI60" s="10"/>
      <c r="AJ60" s="9"/>
    </row>
    <row r="61" spans="1:36" x14ac:dyDescent="0.25">
      <c r="A61" s="7"/>
      <c r="B61" s="8" t="s">
        <v>65</v>
      </c>
      <c r="C61" s="9"/>
      <c r="D61" s="9"/>
      <c r="E61" s="10"/>
      <c r="F61" s="9"/>
      <c r="G61" s="10"/>
      <c r="H61" s="9"/>
      <c r="I61" s="10"/>
      <c r="J61" s="9"/>
      <c r="K61" s="10"/>
      <c r="L61" s="9"/>
      <c r="M61" s="10"/>
      <c r="N61" s="9"/>
      <c r="O61" s="10"/>
      <c r="P61" s="9"/>
      <c r="Q61" s="10"/>
      <c r="R61" s="9"/>
      <c r="S61" s="10"/>
      <c r="T61" s="9"/>
      <c r="U61" s="10"/>
      <c r="V61" s="9"/>
      <c r="W61" s="10"/>
      <c r="X61" s="9"/>
      <c r="Y61" s="10"/>
      <c r="Z61" s="9"/>
      <c r="AA61" s="10"/>
      <c r="AB61" s="9"/>
      <c r="AC61" s="10"/>
      <c r="AD61" s="9"/>
      <c r="AE61" s="10">
        <v>206</v>
      </c>
      <c r="AF61" s="9"/>
      <c r="AG61" s="9"/>
      <c r="AH61" s="9"/>
      <c r="AI61" s="10"/>
      <c r="AJ61" s="9"/>
    </row>
    <row r="62" spans="1:36" x14ac:dyDescent="0.25">
      <c r="A62" s="7"/>
      <c r="B62" s="8" t="s">
        <v>66</v>
      </c>
      <c r="C62" s="9"/>
      <c r="D62" s="9"/>
      <c r="E62" s="10"/>
      <c r="F62" s="9"/>
      <c r="G62" s="10"/>
      <c r="H62" s="9"/>
      <c r="I62" s="10"/>
      <c r="J62" s="9"/>
      <c r="K62" s="10"/>
      <c r="L62" s="9"/>
      <c r="M62" s="10"/>
      <c r="N62" s="9"/>
      <c r="O62" s="10"/>
      <c r="P62" s="9"/>
      <c r="Q62" s="10"/>
      <c r="R62" s="9"/>
      <c r="S62" s="10"/>
      <c r="T62" s="9"/>
      <c r="U62" s="10"/>
      <c r="V62" s="9"/>
      <c r="W62" s="10"/>
      <c r="X62" s="9"/>
      <c r="Y62" s="10"/>
      <c r="Z62" s="9"/>
      <c r="AA62" s="10"/>
      <c r="AB62" s="9"/>
      <c r="AC62" s="10">
        <v>753</v>
      </c>
      <c r="AD62" s="9"/>
      <c r="AE62" s="10"/>
      <c r="AF62" s="9"/>
      <c r="AG62" s="9"/>
      <c r="AH62" s="9"/>
      <c r="AI62" s="10"/>
      <c r="AJ62" s="9"/>
    </row>
    <row r="63" spans="1:36" x14ac:dyDescent="0.25">
      <c r="A63" s="7"/>
      <c r="B63" s="8" t="s">
        <v>67</v>
      </c>
      <c r="C63" s="9"/>
      <c r="D63" s="9"/>
      <c r="E63" s="10"/>
      <c r="F63" s="9"/>
      <c r="G63" s="10"/>
      <c r="H63" s="9"/>
      <c r="I63" s="10"/>
      <c r="J63" s="9"/>
      <c r="K63" s="10"/>
      <c r="L63" s="9"/>
      <c r="M63" s="10"/>
      <c r="N63" s="9"/>
      <c r="O63" s="10"/>
      <c r="P63" s="9"/>
      <c r="Q63" s="10"/>
      <c r="R63" s="9"/>
      <c r="S63" s="10"/>
      <c r="T63" s="9"/>
      <c r="U63" s="10"/>
      <c r="V63" s="9"/>
      <c r="W63" s="10"/>
      <c r="X63" s="9"/>
      <c r="Y63" s="10"/>
      <c r="Z63" s="9"/>
      <c r="AA63" s="10"/>
      <c r="AB63" s="9"/>
      <c r="AC63" s="10"/>
      <c r="AD63" s="9"/>
      <c r="AE63" s="10"/>
      <c r="AF63" s="9"/>
      <c r="AG63" s="9"/>
      <c r="AH63" s="9"/>
      <c r="AI63" s="10"/>
      <c r="AJ63" s="9"/>
    </row>
    <row r="64" spans="1:36" x14ac:dyDescent="0.25">
      <c r="A64" s="7"/>
      <c r="B64" s="8" t="s">
        <v>68</v>
      </c>
      <c r="C64" s="9"/>
      <c r="D64" s="9"/>
      <c r="E64" s="10"/>
      <c r="F64" s="9"/>
      <c r="G64" s="10"/>
      <c r="H64" s="9"/>
      <c r="I64" s="10"/>
      <c r="J64" s="9"/>
      <c r="K64" s="10"/>
      <c r="L64" s="9"/>
      <c r="M64" s="10"/>
      <c r="N64" s="9"/>
      <c r="O64" s="10"/>
      <c r="P64" s="9"/>
      <c r="Q64" s="10"/>
      <c r="R64" s="9"/>
      <c r="S64" s="10"/>
      <c r="T64" s="9"/>
      <c r="U64" s="10"/>
      <c r="V64" s="9"/>
      <c r="W64" s="10"/>
      <c r="X64" s="9"/>
      <c r="Y64" s="10"/>
      <c r="Z64" s="9"/>
      <c r="AA64" s="10">
        <v>95077</v>
      </c>
      <c r="AB64" s="9"/>
      <c r="AC64" s="10">
        <v>66024</v>
      </c>
      <c r="AD64" s="9"/>
      <c r="AE64" s="10">
        <v>115444</v>
      </c>
      <c r="AF64" s="9"/>
      <c r="AG64" s="9"/>
      <c r="AH64" s="9"/>
      <c r="AI64" s="10">
        <v>259202.59484999999</v>
      </c>
      <c r="AJ64" s="9"/>
    </row>
    <row r="65" spans="1:36" s="13" customFormat="1" x14ac:dyDescent="0.25">
      <c r="A65" s="7"/>
      <c r="B65" s="8" t="s">
        <v>69</v>
      </c>
      <c r="C65" s="9"/>
      <c r="D65" s="9"/>
      <c r="E65" s="10"/>
      <c r="F65" s="9"/>
      <c r="G65" s="10"/>
      <c r="H65" s="9"/>
      <c r="I65" s="10"/>
      <c r="J65" s="9"/>
      <c r="K65" s="10"/>
      <c r="L65" s="9"/>
      <c r="M65" s="10"/>
      <c r="N65" s="9"/>
      <c r="O65" s="10"/>
      <c r="P65" s="9"/>
      <c r="Q65" s="10"/>
      <c r="R65" s="9"/>
      <c r="S65" s="10"/>
      <c r="T65" s="9"/>
      <c r="U65" s="10"/>
      <c r="V65" s="9"/>
      <c r="W65" s="10"/>
      <c r="X65" s="9"/>
      <c r="Y65" s="10"/>
      <c r="Z65" s="9"/>
      <c r="AA65" s="10"/>
      <c r="AB65" s="9"/>
      <c r="AC65" s="10">
        <v>19984</v>
      </c>
      <c r="AD65" s="9"/>
      <c r="AE65" s="10"/>
      <c r="AF65" s="9"/>
      <c r="AG65" s="9"/>
      <c r="AH65" s="9"/>
      <c r="AI65" s="10"/>
      <c r="AJ65" s="9"/>
    </row>
    <row r="66" spans="1:36" s="13" customFormat="1" x14ac:dyDescent="0.25">
      <c r="A66" s="7"/>
      <c r="B66" s="8" t="s">
        <v>70</v>
      </c>
      <c r="C66" s="9"/>
      <c r="D66" s="9"/>
      <c r="E66" s="10"/>
      <c r="F66" s="9"/>
      <c r="G66" s="10"/>
      <c r="H66" s="9"/>
      <c r="I66" s="10"/>
      <c r="J66" s="9"/>
      <c r="K66" s="10"/>
      <c r="L66" s="9"/>
      <c r="M66" s="10"/>
      <c r="N66" s="9"/>
      <c r="O66" s="10"/>
      <c r="P66" s="9"/>
      <c r="Q66" s="10"/>
      <c r="R66" s="9"/>
      <c r="S66" s="10"/>
      <c r="T66" s="9"/>
      <c r="U66" s="10"/>
      <c r="V66" s="9"/>
      <c r="W66" s="10"/>
      <c r="X66" s="9"/>
      <c r="Y66" s="10"/>
      <c r="Z66" s="9"/>
      <c r="AA66" s="10"/>
      <c r="AB66" s="9"/>
      <c r="AC66" s="10">
        <v>6533</v>
      </c>
      <c r="AD66" s="9"/>
      <c r="AE66" s="10">
        <v>205</v>
      </c>
      <c r="AF66" s="9"/>
      <c r="AG66" s="9"/>
      <c r="AH66" s="9"/>
      <c r="AI66" s="10"/>
      <c r="AJ66" s="9"/>
    </row>
    <row r="67" spans="1:36" s="13" customFormat="1" x14ac:dyDescent="0.25">
      <c r="A67" s="7"/>
      <c r="B67" s="8" t="s">
        <v>71</v>
      </c>
      <c r="C67" s="9"/>
      <c r="D67" s="9"/>
      <c r="E67" s="10"/>
      <c r="F67" s="9"/>
      <c r="G67" s="10"/>
      <c r="H67" s="9"/>
      <c r="I67" s="10"/>
      <c r="J67" s="9"/>
      <c r="K67" s="10"/>
      <c r="L67" s="9"/>
      <c r="M67" s="10"/>
      <c r="N67" s="9"/>
      <c r="O67" s="10"/>
      <c r="P67" s="9"/>
      <c r="Q67" s="10"/>
      <c r="R67" s="9"/>
      <c r="S67" s="10"/>
      <c r="T67" s="9"/>
      <c r="U67" s="10"/>
      <c r="V67" s="9"/>
      <c r="W67" s="10"/>
      <c r="X67" s="9"/>
      <c r="Y67" s="10"/>
      <c r="Z67" s="9"/>
      <c r="AA67" s="10"/>
      <c r="AB67" s="9"/>
      <c r="AC67" s="10">
        <v>2235</v>
      </c>
      <c r="AD67" s="9"/>
      <c r="AE67" s="10">
        <v>4012</v>
      </c>
      <c r="AF67" s="9"/>
      <c r="AG67" s="9"/>
      <c r="AH67" s="9"/>
      <c r="AI67" s="10"/>
      <c r="AJ67" s="9"/>
    </row>
    <row r="68" spans="1:36" s="13" customFormat="1" x14ac:dyDescent="0.25">
      <c r="A68" s="7"/>
      <c r="B68" s="8" t="s">
        <v>72</v>
      </c>
      <c r="C68" s="9">
        <v>696</v>
      </c>
      <c r="D68" s="9"/>
      <c r="E68" s="10"/>
      <c r="F68" s="9"/>
      <c r="G68" s="10"/>
      <c r="H68" s="9"/>
      <c r="I68" s="10"/>
      <c r="J68" s="9"/>
      <c r="K68" s="10"/>
      <c r="L68" s="9"/>
      <c r="M68" s="10"/>
      <c r="N68" s="9"/>
      <c r="O68" s="10"/>
      <c r="P68" s="9"/>
      <c r="Q68" s="10"/>
      <c r="R68" s="9"/>
      <c r="S68" s="10"/>
      <c r="T68" s="9"/>
      <c r="U68" s="10"/>
      <c r="V68" s="9"/>
      <c r="W68" s="10"/>
      <c r="X68" s="9"/>
      <c r="Y68" s="10"/>
      <c r="Z68" s="9"/>
      <c r="AA68" s="10"/>
      <c r="AB68" s="9"/>
      <c r="AC68" s="10">
        <v>1077</v>
      </c>
      <c r="AD68" s="9"/>
      <c r="AE68" s="10"/>
      <c r="AF68" s="9"/>
      <c r="AG68" s="9"/>
      <c r="AH68" s="9"/>
      <c r="AI68" s="10"/>
      <c r="AJ68" s="9"/>
    </row>
    <row r="69" spans="1:36" x14ac:dyDescent="0.25">
      <c r="A69" s="14"/>
      <c r="B69" s="12" t="s">
        <v>73</v>
      </c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7">
        <v>15720</v>
      </c>
      <c r="AD69" s="16"/>
      <c r="AE69" s="17"/>
      <c r="AF69" s="16"/>
      <c r="AG69" s="16"/>
      <c r="AH69" s="16"/>
      <c r="AI69" s="17"/>
      <c r="AJ69" s="16"/>
    </row>
    <row r="70" spans="1:36" x14ac:dyDescent="0.25">
      <c r="A70" s="18"/>
      <c r="B70" s="19" t="s">
        <v>74</v>
      </c>
      <c r="C70" s="20">
        <f t="shared" ref="C70:U70" si="0">SUM(C10:C68)</f>
        <v>413613</v>
      </c>
      <c r="D70" s="20">
        <f t="shared" si="0"/>
        <v>81291</v>
      </c>
      <c r="E70" s="20">
        <f t="shared" si="0"/>
        <v>847656</v>
      </c>
      <c r="F70" s="20">
        <f t="shared" si="0"/>
        <v>195416</v>
      </c>
      <c r="G70" s="20">
        <f t="shared" si="0"/>
        <v>375743</v>
      </c>
      <c r="H70" s="20">
        <f t="shared" si="0"/>
        <v>3438</v>
      </c>
      <c r="I70" s="20">
        <f t="shared" si="0"/>
        <v>538680</v>
      </c>
      <c r="J70" s="20">
        <f t="shared" si="0"/>
        <v>30657</v>
      </c>
      <c r="K70" s="20">
        <f t="shared" si="0"/>
        <v>525526</v>
      </c>
      <c r="L70" s="20">
        <f t="shared" si="0"/>
        <v>175105</v>
      </c>
      <c r="M70" s="20">
        <f t="shared" si="0"/>
        <v>0</v>
      </c>
      <c r="N70" s="20">
        <f t="shared" si="0"/>
        <v>0</v>
      </c>
      <c r="O70" s="20">
        <f t="shared" si="0"/>
        <v>347031</v>
      </c>
      <c r="P70" s="20">
        <f t="shared" si="0"/>
        <v>54411</v>
      </c>
      <c r="Q70" s="20">
        <f t="shared" si="0"/>
        <v>704274</v>
      </c>
      <c r="R70" s="20">
        <f t="shared" si="0"/>
        <v>314328</v>
      </c>
      <c r="S70" s="20">
        <f t="shared" si="0"/>
        <v>547090</v>
      </c>
      <c r="T70" s="20">
        <f t="shared" si="0"/>
        <v>212103</v>
      </c>
      <c r="U70" s="20">
        <f t="shared" si="0"/>
        <v>7412577.75</v>
      </c>
      <c r="V70" s="20">
        <f>SUM(V9:V68)</f>
        <v>106675</v>
      </c>
      <c r="W70" s="20">
        <f>SUM(W9:W68)</f>
        <v>882020</v>
      </c>
      <c r="X70" s="20">
        <f>SUM(X10:X68)</f>
        <v>175889</v>
      </c>
      <c r="Y70" s="20">
        <f>SUM(Y9:Y68)</f>
        <v>1299865</v>
      </c>
      <c r="Z70" s="20">
        <f>SUM(Z10:Z68)</f>
        <v>10877</v>
      </c>
      <c r="AA70" s="20">
        <f>SUM(AA9:AA68)</f>
        <v>1416212</v>
      </c>
      <c r="AB70" s="20">
        <f>SUM(AB10:AB68)</f>
        <v>0</v>
      </c>
      <c r="AC70" s="20">
        <f>SUM(AC9:AC69)</f>
        <v>1705798</v>
      </c>
      <c r="AD70" s="21">
        <f>SUM(AD10:AD68)</f>
        <v>0</v>
      </c>
      <c r="AE70" s="21">
        <f t="shared" ref="AE70:AJ70" si="1">SUM(AE10:AE68)</f>
        <v>2070496</v>
      </c>
      <c r="AF70" s="21">
        <f t="shared" si="1"/>
        <v>0</v>
      </c>
      <c r="AG70" s="21">
        <f t="shared" si="1"/>
        <v>2014698.0279999999</v>
      </c>
      <c r="AH70" s="21">
        <f t="shared" si="1"/>
        <v>0</v>
      </c>
      <c r="AI70" s="21">
        <f t="shared" si="1"/>
        <v>2026437.6410000001</v>
      </c>
      <c r="AJ70" s="20">
        <f t="shared" si="1"/>
        <v>0</v>
      </c>
    </row>
    <row r="88" spans="1:36" s="12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96" spans="1:36" x14ac:dyDescent="0.25">
      <c r="B96" s="22"/>
    </row>
    <row r="106" spans="2:4" x14ac:dyDescent="0.25">
      <c r="B106" s="23"/>
      <c r="C106" s="24"/>
      <c r="D106" s="24"/>
    </row>
    <row r="107" spans="2:4" x14ac:dyDescent="0.25">
      <c r="B107" s="23"/>
      <c r="C107" s="24"/>
      <c r="D107" s="24"/>
    </row>
    <row r="108" spans="2:4" x14ac:dyDescent="0.25">
      <c r="B108" s="23"/>
      <c r="C108" s="24"/>
      <c r="D108" s="24"/>
    </row>
    <row r="109" spans="2:4" x14ac:dyDescent="0.25">
      <c r="B109" s="23"/>
      <c r="C109" s="24"/>
      <c r="D109" s="24"/>
    </row>
    <row r="110" spans="2:4" x14ac:dyDescent="0.25">
      <c r="B110" s="23"/>
      <c r="C110" s="24"/>
      <c r="D110" s="24"/>
    </row>
  </sheetData>
  <mergeCells count="20">
    <mergeCell ref="C6:D6"/>
    <mergeCell ref="E6:F6"/>
    <mergeCell ref="G6:H6"/>
    <mergeCell ref="I6:J6"/>
    <mergeCell ref="A3:AJ3"/>
    <mergeCell ref="A4:AJ4"/>
    <mergeCell ref="AI6:AJ6"/>
    <mergeCell ref="Q6:R6"/>
    <mergeCell ref="S6:T6"/>
    <mergeCell ref="U6:V6"/>
    <mergeCell ref="W6:X6"/>
    <mergeCell ref="Y6:Z6"/>
    <mergeCell ref="AA6:AB6"/>
    <mergeCell ref="AE6:AF6"/>
    <mergeCell ref="AG6:AH6"/>
    <mergeCell ref="K6:L6"/>
    <mergeCell ref="M6:N6"/>
    <mergeCell ref="O6:P6"/>
    <mergeCell ref="AC6:AD6"/>
    <mergeCell ref="A6:B7"/>
  </mergeCells>
  <printOptions horizontalCentered="1" verticalCentered="1"/>
  <pageMargins left="0.70866141732283472" right="0.33" top="0.32" bottom="0.31" header="0.31496062992125984" footer="0.31496062992125984"/>
  <pageSetup scale="37" orientation="landscape" r:id="rId1"/>
  <ignoredErrors>
    <ignoredError sqref="Q6 S6 U6 W6:AD6 AE6:AJ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FEDERALES (FAFEF) (2)</vt:lpstr>
      <vt:lpstr>'RECURSOS FEDERALES (FAFEF)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HABIB RUIZ</dc:creator>
  <cp:lastModifiedBy>Departamentod e Política Presupuestal</cp:lastModifiedBy>
  <cp:lastPrinted>2022-01-31T18:01:19Z</cp:lastPrinted>
  <dcterms:created xsi:type="dcterms:W3CDTF">2020-02-04T19:02:37Z</dcterms:created>
  <dcterms:modified xsi:type="dcterms:W3CDTF">2022-01-31T18:02:40Z</dcterms:modified>
</cp:coreProperties>
</file>